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9029"/>
  <workbookPr defaultThemeVersion="124226"/>
  <mc:AlternateContent xmlns:mc="http://schemas.openxmlformats.org/markup-compatibility/2006">
    <mc:Choice Requires="x15">
      <x15ac:absPath xmlns:x15ac="http://schemas.microsoft.com/office/spreadsheetml/2010/11/ac" url="Z:\0_顧客データ\下北山村\【01】HPデータ\website\oshirase\file\"/>
    </mc:Choice>
  </mc:AlternateContent>
  <workbookProtection workbookPassword="B501" lockStructure="1"/>
  <bookViews>
    <workbookView xWindow="0" yWindow="0" windowWidth="27870" windowHeight="11955"/>
  </bookViews>
  <sheets>
    <sheet name="法非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Q6" i="5"/>
  <c r="AI8" i="4" s="1"/>
  <c r="P6" i="5"/>
  <c r="Z10" i="4" s="1"/>
  <c r="O6" i="5"/>
  <c r="R10" i="4" s="1"/>
  <c r="N6" i="5"/>
  <c r="J10" i="4" s="1"/>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10" i="4"/>
  <c r="AQ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<sst xmlns="http://schemas.openxmlformats.org/spreadsheetml/2006/main" count="218" uniqueCount="108">
  <si>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</si>
  <si>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</si>
  <si>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</si>
  <si>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</si>
  <si>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</si>
  <si>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</si>
  <si>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</si>
  <si>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</si>
  <si>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</si>
  <si>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</si>
  <si>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</si>
  <si>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</si>
  <si>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</si>
  <si>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</si>
  <si>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</si>
  <si>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</si>
  <si>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</si>
  <si>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</si>
  <si>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</si>
  <si>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</si>
  <si>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</si>
  <si>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</si>
  <si>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</si>
  <si>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</si>
  <si>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</si>
  <si>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</si>
  <si>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</si>
  <si>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</si>
  <si>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</si>
  <si>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</si>
  <si>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</si>
  <si>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</si>
  <si>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</si>
  <si>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</si>
  <si>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</si>
  <si>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</si>
  <si>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</si>
  <si>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</si>
  <si>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</si>
  <si>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</si>
  <si>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</si>
  <si>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</si>
  <si>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</si>
  <si>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</si>
  <si>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</si>
  <si>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</si>
  <si>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</si>
  <si>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</si>
  <si>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</si>
  <si>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</si>
  <si>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</si>
  <si>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</si>
  <si>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</si>
  <si>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</si>
  <si>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</si>
  <si>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</si>
  <si>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</si>
  <si>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</si>
  <si>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</si>
  <si>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</si>
  <si>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</si>
  <si>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</si>
  <si>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</si>
  <si>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</si>
  <si>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</si>
  <si>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</si>
  <si>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</si>
  <si>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</si>
  <si>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</si>
  <si>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</si>
  <si>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</si>
  <si>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</si>
  <si>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</si>
  <si>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</si>
  <si>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</si>
  <si>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</si>
  <si>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</si>
  <si>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</si>
  <si>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</si>
  <si>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</si>
  <si>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</si>
  <si>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</si>
  <si>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</si>
  <si>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</si>
  <si>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</si>
  <si>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</si>
  <si>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</si>
  <si>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</si>
  <si>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</si>
  <si>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</si>
  <si>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</si>
  <si>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</si>
  <si>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</si>
  <si>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奈良県　下北山村</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</si>
  <si>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</si>
  <si>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</si>
  <si>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</si>
  <si>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</si>
  <si>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</si>
  <si>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</si>
  <si>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</si>
  <si>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</si>
  <si>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</si>
  <si>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</si>
  <si>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</si>
  <si>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昭和52年度に竣工した佐田・桑原地区の配水管が経年劣化による老朽化が著しく、いたるところで漏水が発生し、断水により住民に迷惑をかけていたが、平成26年度～平成28年度の計画で特に老朽化の大きい石綿セメント管の布設ラインを耐震管に更新（延長L=4,387ｍ）を行う予定。
</t>
    <rPh sb="0" eb="2">
      <t>ショウワ</t>
    </rPh>
    <rPh sb="4" eb="6">
      <t>ネンド</t>
    </rPh>
    <rPh sb="7" eb="9">
      <t>シュンコウ</t>
    </rPh>
    <rPh sb="11" eb="13">
      <t>サダ</t>
    </rPh>
    <rPh sb="14" eb="16">
      <t>クワハラ</t>
    </rPh>
    <rPh sb="16" eb="18">
      <t>チク</t>
    </rPh>
    <rPh sb="19" eb="22">
      <t>ハイスイカン</t>
    </rPh>
    <rPh sb="23" eb="25">
      <t>ケイネン</t>
    </rPh>
    <rPh sb="25" eb="27">
      <t>レッカ</t>
    </rPh>
    <rPh sb="30" eb="33">
      <t>ロウキュウカ</t>
    </rPh>
    <rPh sb="34" eb="35">
      <t>イチジル</t>
    </rPh>
    <rPh sb="45" eb="47">
      <t>ロウスイ</t>
    </rPh>
    <rPh sb="48" eb="50">
      <t>ハッセイ</t>
    </rPh>
    <rPh sb="52" eb="54">
      <t>ダンスイ</t>
    </rPh>
    <rPh sb="57" eb="59">
      <t>ジュウミン</t>
    </rPh>
    <rPh sb="60" eb="62">
      <t>メイワク</t>
    </rPh>
    <rPh sb="70" eb="72">
      <t>ヘイセイ</t>
    </rPh>
    <rPh sb="74" eb="75">
      <t>ネン</t>
    </rPh>
    <rPh sb="75" eb="76">
      <t>ド</t>
    </rPh>
    <rPh sb="77" eb="79">
      <t>ヘイセイ</t>
    </rPh>
    <rPh sb="81" eb="83">
      <t>ネンド</t>
    </rPh>
    <rPh sb="84" eb="86">
      <t>ケイカク</t>
    </rPh>
    <rPh sb="87" eb="88">
      <t>トク</t>
    </rPh>
    <rPh sb="89" eb="92">
      <t>ロウキュウカ</t>
    </rPh>
    <rPh sb="93" eb="94">
      <t>オオ</t>
    </rPh>
    <rPh sb="96" eb="98">
      <t>イシワタ</t>
    </rPh>
    <rPh sb="102" eb="103">
      <t>カン</t>
    </rPh>
    <rPh sb="104" eb="106">
      <t>フセツ</t>
    </rPh>
    <rPh sb="110" eb="112">
      <t>タイシン</t>
    </rPh>
    <rPh sb="112" eb="113">
      <t>カン</t>
    </rPh>
    <rPh sb="114" eb="116">
      <t>コウシン</t>
    </rPh>
    <rPh sb="117" eb="119">
      <t>エンチョウ</t>
    </rPh>
    <rPh sb="129" eb="130">
      <t>オコナ</t>
    </rPh>
    <rPh sb="131" eb="133">
      <t>ヨテイ</t>
    </rPh>
    <phoneticPr fontId="4"/>
  </si>
  <si>
    <t xml:space="preserve">・【①収益的収支比率】
全国平均や類似団体平均を下回っている。要因としては、人口減少に伴う料金収入の減少がある。また、平成25年度までは地方債の償還金や利息の減少により上昇傾向にあったが、平成26年度から配水管の更新工事により地方債の借り入れが増加し下降すると判断する。
・【④企業債残高対給水収益比率 】
料金収入は減少しているが、平成25年度までは地方債の借入れ抑制や償還終了に伴い現在高が減少していたが、平成26年度から計画している配水管の更新工事により残高が増加し収益比率も上昇すると判断する。
・【⑤料金回収率】
全国平均や類似団体平均を上回っている状態にあるが、経営に必要な経費を給水収益で賄えている状況とはいえない。
・【⑥給水原価】
人口の減少に伴い年間総有収水量が減少しつつあるが、地方債の償還金が減少していたが、平成26年度から計画している配水管の更新工事により上昇すると判断する。
・【⑦施設利用率】
人口減少に伴い一日の最大配水量も減少し施設の稼働率が下がっており、全国平均及び類似団体平均値を下回っている。
・【⑧有収率】
経年劣化による老朽化で漏水等が発生していた配水管を平成26年度～平成28年度に布設替を計画しており、完了後は漏水はほぼ解消され有収率は現在より上昇すると判断する。
</t>
    <rPh sb="3" eb="5">
      <t>シュウエキ</t>
    </rPh>
    <rPh sb="5" eb="6">
      <t>テキ</t>
    </rPh>
    <rPh sb="6" eb="8">
      <t>シュウシ</t>
    </rPh>
    <rPh sb="8" eb="10">
      <t>ヒリツ</t>
    </rPh>
    <rPh sb="12" eb="14">
      <t>ゼンコク</t>
    </rPh>
    <rPh sb="14" eb="16">
      <t>ヘイキン</t>
    </rPh>
    <rPh sb="17" eb="19">
      <t>ルイジ</t>
    </rPh>
    <rPh sb="19" eb="21">
      <t>ダンタイ</t>
    </rPh>
    <rPh sb="21" eb="23">
      <t>ヘイキン</t>
    </rPh>
    <rPh sb="24" eb="26">
      <t>シタマワ</t>
    </rPh>
    <rPh sb="31" eb="33">
      <t>ヨウイン</t>
    </rPh>
    <rPh sb="38" eb="40">
      <t>ジンコウ</t>
    </rPh>
    <rPh sb="40" eb="42">
      <t>ゲンショウ</t>
    </rPh>
    <rPh sb="43" eb="44">
      <t>トモナ</t>
    </rPh>
    <rPh sb="45" eb="47">
      <t>リョウキン</t>
    </rPh>
    <rPh sb="47" eb="49">
      <t>シュウニュウ</t>
    </rPh>
    <rPh sb="50" eb="52">
      <t>ゲンショウ</t>
    </rPh>
    <rPh sb="59" eb="61">
      <t>ヘイセイ</t>
    </rPh>
    <rPh sb="63" eb="65">
      <t>ネンド</t>
    </rPh>
    <rPh sb="68" eb="71">
      <t>チホウサイ</t>
    </rPh>
    <rPh sb="72" eb="74">
      <t>ショウカン</t>
    </rPh>
    <rPh sb="74" eb="75">
      <t>キン</t>
    </rPh>
    <rPh sb="76" eb="78">
      <t>リソク</t>
    </rPh>
    <rPh sb="79" eb="81">
      <t>ゲンショウ</t>
    </rPh>
    <rPh sb="84" eb="86">
      <t>ジョウショウ</t>
    </rPh>
    <rPh sb="86" eb="88">
      <t>ケイコウ</t>
    </rPh>
    <rPh sb="94" eb="96">
      <t>ヘイセイ</t>
    </rPh>
    <rPh sb="98" eb="100">
      <t>ネンド</t>
    </rPh>
    <rPh sb="102" eb="105">
      <t>ハイスイカン</t>
    </rPh>
    <rPh sb="106" eb="108">
      <t>コウシン</t>
    </rPh>
    <rPh sb="108" eb="110">
      <t>コウジ</t>
    </rPh>
    <rPh sb="113" eb="115">
      <t>チホウ</t>
    </rPh>
    <rPh sb="140" eb="143">
      <t>キギョウサイ</t>
    </rPh>
    <rPh sb="143" eb="145">
      <t>ザンダカ</t>
    </rPh>
    <rPh sb="145" eb="146">
      <t>タイ</t>
    </rPh>
    <rPh sb="146" eb="148">
      <t>キュウスイ</t>
    </rPh>
    <rPh sb="148" eb="150">
      <t>シュウエキ</t>
    </rPh>
    <rPh sb="150" eb="152">
      <t>ヒリツ</t>
    </rPh>
    <rPh sb="155" eb="157">
      <t>リョウキン</t>
    </rPh>
    <rPh sb="157" eb="159">
      <t>シュウニュウ</t>
    </rPh>
    <rPh sb="160" eb="162">
      <t>ゲンショウ</t>
    </rPh>
    <rPh sb="168" eb="170">
      <t>ヘイセイ</t>
    </rPh>
    <rPh sb="172" eb="174">
      <t>ネンド</t>
    </rPh>
    <rPh sb="177" eb="180">
      <t>チホウサイ</t>
    </rPh>
    <rPh sb="181" eb="183">
      <t>カリイレ</t>
    </rPh>
    <rPh sb="184" eb="186">
      <t>ヨクセイ</t>
    </rPh>
    <rPh sb="187" eb="189">
      <t>ショウカン</t>
    </rPh>
    <rPh sb="189" eb="191">
      <t>シュウリョウ</t>
    </rPh>
    <rPh sb="192" eb="193">
      <t>トモナ</t>
    </rPh>
    <rPh sb="194" eb="197">
      <t>ゲンザイダカ</t>
    </rPh>
    <rPh sb="198" eb="200">
      <t>ゲンショウ</t>
    </rPh>
    <rPh sb="206" eb="208">
      <t>ヘイセイ</t>
    </rPh>
    <rPh sb="210" eb="212">
      <t>ネンド</t>
    </rPh>
    <rPh sb="214" eb="216">
      <t>ケイカク</t>
    </rPh>
    <rPh sb="220" eb="223">
      <t>ハイスイカン</t>
    </rPh>
    <rPh sb="224" eb="226">
      <t>コウシン</t>
    </rPh>
    <rPh sb="226" eb="228">
      <t>コウジ</t>
    </rPh>
    <rPh sb="231" eb="233">
      <t>ザンダカ</t>
    </rPh>
    <rPh sb="234" eb="236">
      <t>ゾウカ</t>
    </rPh>
    <rPh sb="237" eb="239">
      <t>シュウエキ</t>
    </rPh>
    <rPh sb="239" eb="241">
      <t>ヒリツ</t>
    </rPh>
    <rPh sb="242" eb="244">
      <t>ジョウショウ</t>
    </rPh>
    <rPh sb="247" eb="249">
      <t>ハンダン</t>
    </rPh>
    <rPh sb="257" eb="259">
      <t>リョウキン</t>
    </rPh>
    <rPh sb="259" eb="262">
      <t>カイシュウリツ</t>
    </rPh>
    <rPh sb="276" eb="277">
      <t>ウエ</t>
    </rPh>
    <rPh sb="282" eb="284">
      <t>ジョウタイ</t>
    </rPh>
    <rPh sb="289" eb="291">
      <t>ケイエイ</t>
    </rPh>
    <rPh sb="292" eb="294">
      <t>ヒツヨウ</t>
    </rPh>
    <rPh sb="295" eb="297">
      <t>ケイヒ</t>
    </rPh>
    <rPh sb="298" eb="300">
      <t>キュウスイ</t>
    </rPh>
    <rPh sb="300" eb="302">
      <t>シュウエキ</t>
    </rPh>
    <rPh sb="303" eb="304">
      <t>マカナ</t>
    </rPh>
    <rPh sb="308" eb="310">
      <t>ジョウキョウ</t>
    </rPh>
    <rPh sb="322" eb="324">
      <t>キュウスイ</t>
    </rPh>
    <rPh sb="324" eb="326">
      <t>ゲンカ</t>
    </rPh>
    <rPh sb="328" eb="330">
      <t>ジンコウ</t>
    </rPh>
    <rPh sb="331" eb="333">
      <t>ゲンショウ</t>
    </rPh>
    <rPh sb="334" eb="335">
      <t>トモナ</t>
    </rPh>
    <rPh sb="336" eb="338">
      <t>ネンカン</t>
    </rPh>
    <rPh sb="338" eb="339">
      <t>ソウ</t>
    </rPh>
    <rPh sb="339" eb="340">
      <t>ユウ</t>
    </rPh>
    <rPh sb="340" eb="341">
      <t>シュウ</t>
    </rPh>
    <rPh sb="341" eb="342">
      <t>スイ</t>
    </rPh>
    <rPh sb="342" eb="343">
      <t>リョウ</t>
    </rPh>
    <rPh sb="344" eb="346">
      <t>ゲンショウ</t>
    </rPh>
    <rPh sb="353" eb="356">
      <t>チホウサイ</t>
    </rPh>
    <rPh sb="357" eb="360">
      <t>ショウカンキン</t>
    </rPh>
    <rPh sb="361" eb="363">
      <t>ゲンショウ</t>
    </rPh>
    <rPh sb="369" eb="371">
      <t>ヘイセイ</t>
    </rPh>
    <rPh sb="373" eb="375">
      <t>ネンド</t>
    </rPh>
    <rPh sb="377" eb="379">
      <t>ケイカク</t>
    </rPh>
    <rPh sb="383" eb="386">
      <t>ハイスイカン</t>
    </rPh>
    <rPh sb="387" eb="389">
      <t>コウシン</t>
    </rPh>
    <rPh sb="389" eb="391">
      <t>コウジ</t>
    </rPh>
    <rPh sb="394" eb="396">
      <t>ジョウショウ</t>
    </rPh>
    <rPh sb="399" eb="401">
      <t>ハンダン</t>
    </rPh>
    <rPh sb="409" eb="411">
      <t>シセツ</t>
    </rPh>
    <rPh sb="411" eb="413">
      <t>リヨウ</t>
    </rPh>
    <rPh sb="413" eb="414">
      <t>リツ</t>
    </rPh>
    <rPh sb="416" eb="418">
      <t>ジンコウ</t>
    </rPh>
    <rPh sb="418" eb="420">
      <t>ゲンショウ</t>
    </rPh>
    <rPh sb="421" eb="422">
      <t>トモナ</t>
    </rPh>
    <rPh sb="423" eb="425">
      <t>イチニチ</t>
    </rPh>
    <rPh sb="426" eb="428">
      <t>サイダイ</t>
    </rPh>
    <rPh sb="428" eb="430">
      <t>ハイスイ</t>
    </rPh>
    <rPh sb="430" eb="431">
      <t>リョウ</t>
    </rPh>
    <rPh sb="432" eb="434">
      <t>ゲンショウ</t>
    </rPh>
    <rPh sb="435" eb="437">
      <t>シセツ</t>
    </rPh>
    <rPh sb="438" eb="441">
      <t>カドウリツ</t>
    </rPh>
    <rPh sb="442" eb="443">
      <t>サ</t>
    </rPh>
    <rPh sb="449" eb="451">
      <t>ゼンコク</t>
    </rPh>
    <rPh sb="451" eb="453">
      <t>ヘイキン</t>
    </rPh>
    <rPh sb="453" eb="454">
      <t>オヨ</t>
    </rPh>
    <rPh sb="455" eb="457">
      <t>ルイジ</t>
    </rPh>
    <rPh sb="457" eb="459">
      <t>ダンタイ</t>
    </rPh>
    <rPh sb="459" eb="461">
      <t>ヘイキン</t>
    </rPh>
    <rPh sb="461" eb="462">
      <t>アタイ</t>
    </rPh>
    <rPh sb="463" eb="465">
      <t>シタマワ</t>
    </rPh>
    <rPh sb="475" eb="476">
      <t>ユウ</t>
    </rPh>
    <rPh sb="476" eb="477">
      <t>シュウ</t>
    </rPh>
    <rPh sb="477" eb="478">
      <t>リツ</t>
    </rPh>
    <rPh sb="480" eb="482">
      <t>ケイネン</t>
    </rPh>
    <rPh sb="482" eb="484">
      <t>レッカ</t>
    </rPh>
    <rPh sb="487" eb="490">
      <t>ロウキュウカ</t>
    </rPh>
    <rPh sb="491" eb="493">
      <t>ロウスイ</t>
    </rPh>
    <rPh sb="493" eb="494">
      <t>トウ</t>
    </rPh>
    <rPh sb="495" eb="497">
      <t>ハッセイ</t>
    </rPh>
    <rPh sb="501" eb="503">
      <t>ハイスイ</t>
    </rPh>
    <rPh sb="503" eb="504">
      <t>カン</t>
    </rPh>
    <rPh sb="505" eb="507">
      <t>ヘイセイ</t>
    </rPh>
    <rPh sb="509" eb="511">
      <t>ネンド</t>
    </rPh>
    <rPh sb="512" eb="514">
      <t>ヘイセイ</t>
    </rPh>
    <rPh sb="516" eb="518">
      <t>ネンド</t>
    </rPh>
    <rPh sb="519" eb="521">
      <t>フセツ</t>
    </rPh>
    <rPh sb="521" eb="522">
      <t>ガ</t>
    </rPh>
    <rPh sb="523" eb="525">
      <t>ケイカク</t>
    </rPh>
    <rPh sb="530" eb="533">
      <t>カンリョウゴ</t>
    </rPh>
    <rPh sb="534" eb="536">
      <t>ロウスイ</t>
    </rPh>
    <rPh sb="539" eb="541">
      <t>カイショウ</t>
    </rPh>
    <rPh sb="547" eb="549">
      <t>ゲンザイ</t>
    </rPh>
    <rPh sb="551" eb="553">
      <t>ジョウショウ</t>
    </rPh>
    <rPh sb="556" eb="558">
      <t>ハンダン</t>
    </rPh>
    <phoneticPr fontId="4"/>
  </si>
  <si>
    <t>人口減少に伴う料金収入の減少はある。また平成26年度から計画・実施している配水管の更新工事により地方債の借り入れが増加し、償還金の減少までの期間は各比率が悪い傾向になると思われる。償還金減少後は各比率で健全性を保った経営となると思われるが、各水道施設が老朽化していることから、今後の整備に伴い地方債の償還金等が再上昇する可能性もあるため、料金の見直しや施設整備の適正化、費用削減等行う必要がある。</t>
    <rPh sb="0" eb="2">
      <t>ジンコウ</t>
    </rPh>
    <rPh sb="2" eb="4">
      <t>ゲンショウ</t>
    </rPh>
    <rPh sb="5" eb="6">
      <t>トモナ</t>
    </rPh>
    <rPh sb="7" eb="9">
      <t>リョウキン</t>
    </rPh>
    <rPh sb="9" eb="11">
      <t>シュウニュウ</t>
    </rPh>
    <rPh sb="12" eb="14">
      <t>ゲンショウ</t>
    </rPh>
    <rPh sb="20" eb="22">
      <t>ヘイセイ</t>
    </rPh>
    <rPh sb="24" eb="26">
      <t>ネンド</t>
    </rPh>
    <rPh sb="28" eb="30">
      <t>ケイカク</t>
    </rPh>
    <rPh sb="31" eb="33">
      <t>ジッシ</t>
    </rPh>
    <rPh sb="37" eb="40">
      <t>ハイスイカン</t>
    </rPh>
    <rPh sb="41" eb="43">
      <t>コウシン</t>
    </rPh>
    <rPh sb="43" eb="45">
      <t>コウジ</t>
    </rPh>
    <rPh sb="48" eb="50">
      <t>チホウ</t>
    </rPh>
    <rPh sb="61" eb="63">
      <t>ショウカン</t>
    </rPh>
    <rPh sb="63" eb="64">
      <t>キン</t>
    </rPh>
    <rPh sb="65" eb="67">
      <t>ゲンショウ</t>
    </rPh>
    <rPh sb="70" eb="72">
      <t>キカン</t>
    </rPh>
    <rPh sb="73" eb="74">
      <t>カク</t>
    </rPh>
    <rPh sb="74" eb="76">
      <t>ヒリツ</t>
    </rPh>
    <rPh sb="77" eb="78">
      <t>ワル</t>
    </rPh>
    <rPh sb="79" eb="81">
      <t>ケイコウ</t>
    </rPh>
    <rPh sb="85" eb="86">
      <t>オモ</t>
    </rPh>
    <rPh sb="90" eb="93">
      <t>ショウカンキン</t>
    </rPh>
    <rPh sb="93" eb="95">
      <t>ゲンショウ</t>
    </rPh>
    <rPh sb="95" eb="96">
      <t>ゴ</t>
    </rPh>
    <rPh sb="97" eb="98">
      <t>カク</t>
    </rPh>
    <rPh sb="98" eb="100">
      <t>ヒリツ</t>
    </rPh>
    <rPh sb="101" eb="103">
      <t>ケンゼン</t>
    </rPh>
    <rPh sb="103" eb="104">
      <t>セイ</t>
    </rPh>
    <rPh sb="105" eb="106">
      <t>タモ</t>
    </rPh>
    <rPh sb="108" eb="110">
      <t>ケイエイ</t>
    </rPh>
    <rPh sb="114" eb="115">
      <t>オモ</t>
    </rPh>
    <rPh sb="120" eb="121">
      <t>カク</t>
    </rPh>
    <rPh sb="121" eb="123">
      <t>スイドウ</t>
    </rPh>
    <rPh sb="123" eb="125">
      <t>シセツ</t>
    </rPh>
    <rPh sb="126" eb="129">
      <t>ロウキュウカ</t>
    </rPh>
    <rPh sb="138" eb="140">
      <t>コンゴ</t>
    </rPh>
    <rPh sb="141" eb="143">
      <t>セイビ</t>
    </rPh>
    <rPh sb="144" eb="145">
      <t>トモナ</t>
    </rPh>
    <rPh sb="146" eb="149">
      <t>チホウサイ</t>
    </rPh>
    <rPh sb="150" eb="153">
      <t>ショウカンキン</t>
    </rPh>
    <rPh sb="153" eb="154">
      <t>トウ</t>
    </rPh>
    <rPh sb="155" eb="156">
      <t>サイ</t>
    </rPh>
    <rPh sb="156" eb="158">
      <t>ジョウショウ</t>
    </rPh>
    <rPh sb="160" eb="163">
      <t>カノウセイ</t>
    </rPh>
    <rPh sb="169" eb="171">
      <t>リョウキン</t>
    </rPh>
    <rPh sb="172" eb="174">
      <t>ミナオ</t>
    </rPh>
    <rPh sb="176" eb="178">
      <t>シセツ</t>
    </rPh>
    <rPh sb="178" eb="180">
      <t>セイビ</t>
    </rPh>
    <rPh sb="181" eb="184">
      <t>テキセイカ</t>
    </rPh>
    <rPh sb="185" eb="187">
      <t>ヒヨウ</t>
    </rPh>
    <rPh sb="187" eb="189">
      <t>サクゲン</t>
    </rPh>
    <rPh sb="189" eb="190">
      <t>トウ</t>
    </rPh>
    <rPh sb="190" eb="191">
      <t>オコナ</t>
    </rPh>
    <rPh sb="192" eb="19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</si>
</sst>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formatCode="#,##0.00;&quot;△&quot;#,##0.00;&quot;-&quot;">
                  <c:v>4.3600000000000003</c:v>
                </c:pt>
              </c:numCache>
            </c:numRef>
          </c:val>
          <c:extLst>
            <c:ext xmlns:c16="http://schemas.microsoft.com/office/drawing/2014/chart" uri="{C3380CC4-5D6E-409C-BE32-E72D297353CC}">
              <c16:uniqueId val="{00000000-3373-44A4-8428-CE2F1F4FBFF4}"/>
            </c:ext>
          </c:extLst>
        </c:ser>
        <c:dLbls>
          <c:showLegendKey val="0"/>
          <c:showVal val="0"/>
          <c:showCatName val="0"/>
          <c:showSerName val="0"/>
          <c:showPercent val="0"/>
          <c:showBubbleSize val="0"/>
        </c:dLbls>
        <c:gapWidth val="150"/>
        <c:axId val="101070544"/>
        <c:axId val="9997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0.61</c:v>
                </c:pt>
                <c:pt idx="2">
                  <c:v>0.37</c:v>
                </c:pt>
                <c:pt idx="3">
                  <c:v>0.7</c:v>
                </c:pt>
                <c:pt idx="4">
                  <c:v>0.91</c:v>
                </c:pt>
              </c:numCache>
            </c:numRef>
          </c:val>
          <c:smooth val="0"/>
          <c:extLst>
            <c:ext xmlns:c16="http://schemas.microsoft.com/office/drawing/2014/chart" uri="{C3380CC4-5D6E-409C-BE32-E72D297353CC}">
              <c16:uniqueId val="{00000001-3373-44A4-8428-CE2F1F4FBFF4}"/>
            </c:ext>
          </c:extLst>
        </c:ser>
        <c:dLbls>
          <c:showLegendKey val="0"/>
          <c:showVal val="0"/>
          <c:showCatName val="0"/>
          <c:showSerName val="0"/>
          <c:showPercent val="0"/>
          <c:showBubbleSize val="0"/>
        </c:dLbls>
        <c:marker val="1"/>
        <c:smooth val="0"/>
        <c:axId val="101070544"/>
        <c:axId val="99972464"/>
      </c:lineChart>
      <c:dateAx>
        <c:axId val="101070544"/>
        <c:scaling>
          <c:orientation val="minMax"/>
        </c:scaling>
        <c:delete val="1"/>
        <c:axPos val="b"/>
        <c:numFmt formatCode="ge" sourceLinked="1"/>
        <c:majorTickMark val="none"/>
        <c:minorTickMark val="none"/>
        <c:tickLblPos val="none"/>
        <c:crossAx val="99972464"/>
        <c:crosses val="autoZero"/>
        <c:auto val="1"/>
        <c:lblOffset val="100"/>
        <c:baseTimeUnit val="years"/>
      </c:dateAx>
      <c:valAx>
        <c:axId val="9997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7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45.9</c:v>
                </c:pt>
                <c:pt idx="1">
                  <c:v>43.87</c:v>
                </c:pt>
                <c:pt idx="2">
                  <c:v>43.95</c:v>
                </c:pt>
                <c:pt idx="3">
                  <c:v>42.64</c:v>
                </c:pt>
                <c:pt idx="4">
                  <c:v>41.15</c:v>
                </c:pt>
              </c:numCache>
            </c:numRef>
          </c:val>
          <c:extLst>
            <c:ext xmlns:c16="http://schemas.microsoft.com/office/drawing/2014/chart" uri="{C3380CC4-5D6E-409C-BE32-E72D297353CC}">
              <c16:uniqueId val="{00000000-260C-4052-93A6-DF15E339DC6B}"/>
            </c:ext>
          </c:extLst>
        </c:ser>
        <c:dLbls>
          <c:showLegendKey val="0"/>
          <c:showVal val="0"/>
          <c:showCatName val="0"/>
          <c:showSerName val="0"/>
          <c:showPercent val="0"/>
          <c:showBubbleSize val="0"/>
        </c:dLbls>
        <c:gapWidth val="150"/>
        <c:axId val="191839544"/>
        <c:axId val="19183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51.56</c:v>
                </c:pt>
                <c:pt idx="1">
                  <c:v>50.66</c:v>
                </c:pt>
                <c:pt idx="2">
                  <c:v>51.11</c:v>
                </c:pt>
                <c:pt idx="3">
                  <c:v>50.49</c:v>
                </c:pt>
                <c:pt idx="4">
                  <c:v>48.36</c:v>
                </c:pt>
              </c:numCache>
            </c:numRef>
          </c:val>
          <c:smooth val="0"/>
          <c:extLst>
            <c:ext xmlns:c16="http://schemas.microsoft.com/office/drawing/2014/chart" uri="{C3380CC4-5D6E-409C-BE32-E72D297353CC}">
              <c16:uniqueId val="{00000001-260C-4052-93A6-DF15E339DC6B}"/>
            </c:ext>
          </c:extLst>
        </c:ser>
        <c:dLbls>
          <c:showLegendKey val="0"/>
          <c:showVal val="0"/>
          <c:showCatName val="0"/>
          <c:showSerName val="0"/>
          <c:showPercent val="0"/>
          <c:showBubbleSize val="0"/>
        </c:dLbls>
        <c:marker val="1"/>
        <c:smooth val="0"/>
        <c:axId val="191839544"/>
        <c:axId val="191839936"/>
      </c:lineChart>
      <c:dateAx>
        <c:axId val="191839544"/>
        <c:scaling>
          <c:orientation val="minMax"/>
        </c:scaling>
        <c:delete val="1"/>
        <c:axPos val="b"/>
        <c:numFmt formatCode="ge" sourceLinked="1"/>
        <c:majorTickMark val="none"/>
        <c:minorTickMark val="none"/>
        <c:tickLblPos val="none"/>
        <c:crossAx val="191839936"/>
        <c:crosses val="autoZero"/>
        <c:auto val="1"/>
        <c:lblOffset val="100"/>
        <c:baseTimeUnit val="years"/>
      </c:dateAx>
      <c:valAx>
        <c:axId val="19183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839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64.69</c:v>
                </c:pt>
                <c:pt idx="1">
                  <c:v>61.85</c:v>
                </c:pt>
                <c:pt idx="2">
                  <c:v>67.39</c:v>
                </c:pt>
                <c:pt idx="3">
                  <c:v>64.06</c:v>
                </c:pt>
                <c:pt idx="4">
                  <c:v>62.64</c:v>
                </c:pt>
              </c:numCache>
            </c:numRef>
          </c:val>
          <c:extLst>
            <c:ext xmlns:c16="http://schemas.microsoft.com/office/drawing/2014/chart" uri="{C3380CC4-5D6E-409C-BE32-E72D297353CC}">
              <c16:uniqueId val="{00000000-D498-42EA-A14B-60EA0782CBA1}"/>
            </c:ext>
          </c:extLst>
        </c:ser>
        <c:dLbls>
          <c:showLegendKey val="0"/>
          <c:showVal val="0"/>
          <c:showCatName val="0"/>
          <c:showSerName val="0"/>
          <c:showPercent val="0"/>
          <c:showBubbleSize val="0"/>
        </c:dLbls>
        <c:gapWidth val="150"/>
        <c:axId val="191910280"/>
        <c:axId val="19191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75.58</c:v>
                </c:pt>
                <c:pt idx="1">
                  <c:v>74.13</c:v>
                </c:pt>
                <c:pt idx="2">
                  <c:v>74.16</c:v>
                </c:pt>
                <c:pt idx="3">
                  <c:v>74.209999999999994</c:v>
                </c:pt>
                <c:pt idx="4">
                  <c:v>75.239999999999995</c:v>
                </c:pt>
              </c:numCache>
            </c:numRef>
          </c:val>
          <c:smooth val="0"/>
          <c:extLst>
            <c:ext xmlns:c16="http://schemas.microsoft.com/office/drawing/2014/chart" uri="{C3380CC4-5D6E-409C-BE32-E72D297353CC}">
              <c16:uniqueId val="{00000001-D498-42EA-A14B-60EA0782CBA1}"/>
            </c:ext>
          </c:extLst>
        </c:ser>
        <c:dLbls>
          <c:showLegendKey val="0"/>
          <c:showVal val="0"/>
          <c:showCatName val="0"/>
          <c:showSerName val="0"/>
          <c:showPercent val="0"/>
          <c:showBubbleSize val="0"/>
        </c:dLbls>
        <c:marker val="1"/>
        <c:smooth val="0"/>
        <c:axId val="191910280"/>
        <c:axId val="191910672"/>
      </c:lineChart>
      <c:dateAx>
        <c:axId val="191910280"/>
        <c:scaling>
          <c:orientation val="minMax"/>
        </c:scaling>
        <c:delete val="1"/>
        <c:axPos val="b"/>
        <c:numFmt formatCode="ge" sourceLinked="1"/>
        <c:majorTickMark val="none"/>
        <c:minorTickMark val="none"/>
        <c:tickLblPos val="none"/>
        <c:crossAx val="191910672"/>
        <c:crosses val="autoZero"/>
        <c:auto val="1"/>
        <c:lblOffset val="100"/>
        <c:baseTimeUnit val="years"/>
      </c:dateAx>
      <c:valAx>
        <c:axId val="19191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910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46.91</c:v>
                </c:pt>
                <c:pt idx="1">
                  <c:v>55.18</c:v>
                </c:pt>
                <c:pt idx="2">
                  <c:v>59.04</c:v>
                </c:pt>
                <c:pt idx="3">
                  <c:v>61.68</c:v>
                </c:pt>
                <c:pt idx="4">
                  <c:v>59.02</c:v>
                </c:pt>
              </c:numCache>
            </c:numRef>
          </c:val>
          <c:extLst>
            <c:ext xmlns:c16="http://schemas.microsoft.com/office/drawing/2014/chart" uri="{C3380CC4-5D6E-409C-BE32-E72D297353CC}">
              <c16:uniqueId val="{00000000-12C1-4D18-A06F-EBC34674B6AB}"/>
            </c:ext>
          </c:extLst>
        </c:ser>
        <c:dLbls>
          <c:showLegendKey val="0"/>
          <c:showVal val="0"/>
          <c:showCatName val="0"/>
          <c:showSerName val="0"/>
          <c:showPercent val="0"/>
          <c:showBubbleSize val="0"/>
        </c:dLbls>
        <c:gapWidth val="150"/>
        <c:axId val="191520304"/>
        <c:axId val="19152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71.510000000000005</c:v>
                </c:pt>
                <c:pt idx="1">
                  <c:v>68.61</c:v>
                </c:pt>
                <c:pt idx="2">
                  <c:v>70.760000000000005</c:v>
                </c:pt>
                <c:pt idx="3">
                  <c:v>71.66</c:v>
                </c:pt>
                <c:pt idx="4">
                  <c:v>73.06</c:v>
                </c:pt>
              </c:numCache>
            </c:numRef>
          </c:val>
          <c:smooth val="0"/>
          <c:extLst>
            <c:ext xmlns:c16="http://schemas.microsoft.com/office/drawing/2014/chart" uri="{C3380CC4-5D6E-409C-BE32-E72D297353CC}">
              <c16:uniqueId val="{00000001-12C1-4D18-A06F-EBC34674B6AB}"/>
            </c:ext>
          </c:extLst>
        </c:ser>
        <c:dLbls>
          <c:showLegendKey val="0"/>
          <c:showVal val="0"/>
          <c:showCatName val="0"/>
          <c:showSerName val="0"/>
          <c:showPercent val="0"/>
          <c:showBubbleSize val="0"/>
        </c:dLbls>
        <c:marker val="1"/>
        <c:smooth val="0"/>
        <c:axId val="191520304"/>
        <c:axId val="191520688"/>
      </c:lineChart>
      <c:dateAx>
        <c:axId val="191520304"/>
        <c:scaling>
          <c:orientation val="minMax"/>
        </c:scaling>
        <c:delete val="1"/>
        <c:axPos val="b"/>
        <c:numFmt formatCode="ge" sourceLinked="1"/>
        <c:majorTickMark val="none"/>
        <c:minorTickMark val="none"/>
        <c:tickLblPos val="none"/>
        <c:crossAx val="191520688"/>
        <c:crosses val="autoZero"/>
        <c:auto val="1"/>
        <c:lblOffset val="100"/>
        <c:baseTimeUnit val="years"/>
      </c:dateAx>
      <c:valAx>
        <c:axId val="19152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52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B2-46D9-B1D5-D8A0A915487E}"/>
            </c:ext>
          </c:extLst>
        </c:ser>
        <c:dLbls>
          <c:showLegendKey val="0"/>
          <c:showVal val="0"/>
          <c:showCatName val="0"/>
          <c:showSerName val="0"/>
          <c:showPercent val="0"/>
          <c:showBubbleSize val="0"/>
        </c:dLbls>
        <c:gapWidth val="150"/>
        <c:axId val="191488064"/>
        <c:axId val="99994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B2-46D9-B1D5-D8A0A915487E}"/>
            </c:ext>
          </c:extLst>
        </c:ser>
        <c:dLbls>
          <c:showLegendKey val="0"/>
          <c:showVal val="0"/>
          <c:showCatName val="0"/>
          <c:showSerName val="0"/>
          <c:showPercent val="0"/>
          <c:showBubbleSize val="0"/>
        </c:dLbls>
        <c:marker val="1"/>
        <c:smooth val="0"/>
        <c:axId val="191488064"/>
        <c:axId val="99994392"/>
      </c:lineChart>
      <c:dateAx>
        <c:axId val="191488064"/>
        <c:scaling>
          <c:orientation val="minMax"/>
        </c:scaling>
        <c:delete val="1"/>
        <c:axPos val="b"/>
        <c:numFmt formatCode="ge" sourceLinked="1"/>
        <c:majorTickMark val="none"/>
        <c:minorTickMark val="none"/>
        <c:tickLblPos val="none"/>
        <c:crossAx val="99994392"/>
        <c:crosses val="autoZero"/>
        <c:auto val="1"/>
        <c:lblOffset val="100"/>
        <c:baseTimeUnit val="years"/>
      </c:dateAx>
      <c:valAx>
        <c:axId val="99994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48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3E-4A5A-8106-B9D3D1AB1D7C}"/>
            </c:ext>
          </c:extLst>
        </c:ser>
        <c:dLbls>
          <c:showLegendKey val="0"/>
          <c:showVal val="0"/>
          <c:showCatName val="0"/>
          <c:showSerName val="0"/>
          <c:showPercent val="0"/>
          <c:showBubbleSize val="0"/>
        </c:dLbls>
        <c:gapWidth val="150"/>
        <c:axId val="140724088"/>
        <c:axId val="14072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3E-4A5A-8106-B9D3D1AB1D7C}"/>
            </c:ext>
          </c:extLst>
        </c:ser>
        <c:dLbls>
          <c:showLegendKey val="0"/>
          <c:showVal val="0"/>
          <c:showCatName val="0"/>
          <c:showSerName val="0"/>
          <c:showPercent val="0"/>
          <c:showBubbleSize val="0"/>
        </c:dLbls>
        <c:marker val="1"/>
        <c:smooth val="0"/>
        <c:axId val="140724088"/>
        <c:axId val="140724480"/>
      </c:lineChart>
      <c:dateAx>
        <c:axId val="140724088"/>
        <c:scaling>
          <c:orientation val="minMax"/>
        </c:scaling>
        <c:delete val="1"/>
        <c:axPos val="b"/>
        <c:numFmt formatCode="ge" sourceLinked="1"/>
        <c:majorTickMark val="none"/>
        <c:minorTickMark val="none"/>
        <c:tickLblPos val="none"/>
        <c:crossAx val="140724480"/>
        <c:crosses val="autoZero"/>
        <c:auto val="1"/>
        <c:lblOffset val="100"/>
        <c:baseTimeUnit val="years"/>
      </c:dateAx>
      <c:valAx>
        <c:axId val="14072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24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21-4A08-8211-7F3046BDFA33}"/>
            </c:ext>
          </c:extLst>
        </c:ser>
        <c:dLbls>
          <c:showLegendKey val="0"/>
          <c:showVal val="0"/>
          <c:showCatName val="0"/>
          <c:showSerName val="0"/>
          <c:showPercent val="0"/>
          <c:showBubbleSize val="0"/>
        </c:dLbls>
        <c:gapWidth val="150"/>
        <c:axId val="191587240"/>
        <c:axId val="19158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21-4A08-8211-7F3046BDFA33}"/>
            </c:ext>
          </c:extLst>
        </c:ser>
        <c:dLbls>
          <c:showLegendKey val="0"/>
          <c:showVal val="0"/>
          <c:showCatName val="0"/>
          <c:showSerName val="0"/>
          <c:showPercent val="0"/>
          <c:showBubbleSize val="0"/>
        </c:dLbls>
        <c:marker val="1"/>
        <c:smooth val="0"/>
        <c:axId val="191587240"/>
        <c:axId val="191587632"/>
      </c:lineChart>
      <c:dateAx>
        <c:axId val="191587240"/>
        <c:scaling>
          <c:orientation val="minMax"/>
        </c:scaling>
        <c:delete val="1"/>
        <c:axPos val="b"/>
        <c:numFmt formatCode="ge" sourceLinked="1"/>
        <c:majorTickMark val="none"/>
        <c:minorTickMark val="none"/>
        <c:tickLblPos val="none"/>
        <c:crossAx val="191587632"/>
        <c:crosses val="autoZero"/>
        <c:auto val="1"/>
        <c:lblOffset val="100"/>
        <c:baseTimeUnit val="years"/>
      </c:dateAx>
      <c:valAx>
        <c:axId val="19158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587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6D-4B59-B471-3D6F507C461F}"/>
            </c:ext>
          </c:extLst>
        </c:ser>
        <c:dLbls>
          <c:showLegendKey val="0"/>
          <c:showVal val="0"/>
          <c:showCatName val="0"/>
          <c:showSerName val="0"/>
          <c:showPercent val="0"/>
          <c:showBubbleSize val="0"/>
        </c:dLbls>
        <c:gapWidth val="150"/>
        <c:axId val="191588808"/>
        <c:axId val="19158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6D-4B59-B471-3D6F507C461F}"/>
            </c:ext>
          </c:extLst>
        </c:ser>
        <c:dLbls>
          <c:showLegendKey val="0"/>
          <c:showVal val="0"/>
          <c:showCatName val="0"/>
          <c:showSerName val="0"/>
          <c:showPercent val="0"/>
          <c:showBubbleSize val="0"/>
        </c:dLbls>
        <c:marker val="1"/>
        <c:smooth val="0"/>
        <c:axId val="191588808"/>
        <c:axId val="191589200"/>
      </c:lineChart>
      <c:dateAx>
        <c:axId val="191588808"/>
        <c:scaling>
          <c:orientation val="minMax"/>
        </c:scaling>
        <c:delete val="1"/>
        <c:axPos val="b"/>
        <c:numFmt formatCode="ge" sourceLinked="1"/>
        <c:majorTickMark val="none"/>
        <c:minorTickMark val="none"/>
        <c:tickLblPos val="none"/>
        <c:crossAx val="191589200"/>
        <c:crosses val="autoZero"/>
        <c:auto val="1"/>
        <c:lblOffset val="100"/>
        <c:baseTimeUnit val="years"/>
      </c:dateAx>
      <c:valAx>
        <c:axId val="19158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588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1353.77</c:v>
                </c:pt>
                <c:pt idx="1">
                  <c:v>1280.97</c:v>
                </c:pt>
                <c:pt idx="2">
                  <c:v>1223.8699999999999</c:v>
                </c:pt>
                <c:pt idx="3">
                  <c:v>1165.1600000000001</c:v>
                </c:pt>
                <c:pt idx="4">
                  <c:v>1351.43</c:v>
                </c:pt>
              </c:numCache>
            </c:numRef>
          </c:val>
          <c:extLst>
            <c:ext xmlns:c16="http://schemas.microsoft.com/office/drawing/2014/chart" uri="{C3380CC4-5D6E-409C-BE32-E72D297353CC}">
              <c16:uniqueId val="{00000000-AA29-49B1-8847-BD945CA34E59}"/>
            </c:ext>
          </c:extLst>
        </c:ser>
        <c:dLbls>
          <c:showLegendKey val="0"/>
          <c:showVal val="0"/>
          <c:showCatName val="0"/>
          <c:showSerName val="0"/>
          <c:showPercent val="0"/>
          <c:showBubbleSize val="0"/>
        </c:dLbls>
        <c:gapWidth val="150"/>
        <c:axId val="191586848"/>
        <c:axId val="191586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1450.45</c:v>
                </c:pt>
                <c:pt idx="1">
                  <c:v>1442.51</c:v>
                </c:pt>
                <c:pt idx="2">
                  <c:v>1496.15</c:v>
                </c:pt>
                <c:pt idx="3">
                  <c:v>1462.56</c:v>
                </c:pt>
                <c:pt idx="4">
                  <c:v>1486.62</c:v>
                </c:pt>
              </c:numCache>
            </c:numRef>
          </c:val>
          <c:smooth val="0"/>
          <c:extLst>
            <c:ext xmlns:c16="http://schemas.microsoft.com/office/drawing/2014/chart" uri="{C3380CC4-5D6E-409C-BE32-E72D297353CC}">
              <c16:uniqueId val="{00000001-AA29-49B1-8847-BD945CA34E59}"/>
            </c:ext>
          </c:extLst>
        </c:ser>
        <c:dLbls>
          <c:showLegendKey val="0"/>
          <c:showVal val="0"/>
          <c:showCatName val="0"/>
          <c:showSerName val="0"/>
          <c:showPercent val="0"/>
          <c:showBubbleSize val="0"/>
        </c:dLbls>
        <c:marker val="1"/>
        <c:smooth val="0"/>
        <c:axId val="191586848"/>
        <c:axId val="191586456"/>
      </c:lineChart>
      <c:dateAx>
        <c:axId val="191586848"/>
        <c:scaling>
          <c:orientation val="minMax"/>
        </c:scaling>
        <c:delete val="1"/>
        <c:axPos val="b"/>
        <c:numFmt formatCode="ge" sourceLinked="1"/>
        <c:majorTickMark val="none"/>
        <c:minorTickMark val="none"/>
        <c:tickLblPos val="none"/>
        <c:crossAx val="191586456"/>
        <c:crosses val="autoZero"/>
        <c:auto val="1"/>
        <c:lblOffset val="100"/>
        <c:baseTimeUnit val="years"/>
      </c:dateAx>
      <c:valAx>
        <c:axId val="191586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58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39.04</c:v>
                </c:pt>
                <c:pt idx="1">
                  <c:v>45.02</c:v>
                </c:pt>
                <c:pt idx="2">
                  <c:v>48.78</c:v>
                </c:pt>
                <c:pt idx="3">
                  <c:v>50.99</c:v>
                </c:pt>
                <c:pt idx="4">
                  <c:v>48.9</c:v>
                </c:pt>
              </c:numCache>
            </c:numRef>
          </c:val>
          <c:extLst>
            <c:ext xmlns:c16="http://schemas.microsoft.com/office/drawing/2014/chart" uri="{C3380CC4-5D6E-409C-BE32-E72D297353CC}">
              <c16:uniqueId val="{00000000-D8A0-4029-9005-37661C68C0B1}"/>
            </c:ext>
          </c:extLst>
        </c:ser>
        <c:dLbls>
          <c:showLegendKey val="0"/>
          <c:showVal val="0"/>
          <c:showCatName val="0"/>
          <c:showSerName val="0"/>
          <c:showPercent val="0"/>
          <c:showBubbleSize val="0"/>
        </c:dLbls>
        <c:gapWidth val="150"/>
        <c:axId val="140725656"/>
        <c:axId val="19183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33.96</c:v>
                </c:pt>
                <c:pt idx="1">
                  <c:v>33.299999999999997</c:v>
                </c:pt>
                <c:pt idx="2">
                  <c:v>33.01</c:v>
                </c:pt>
                <c:pt idx="3">
                  <c:v>32.39</c:v>
                </c:pt>
                <c:pt idx="4">
                  <c:v>24.39</c:v>
                </c:pt>
              </c:numCache>
            </c:numRef>
          </c:val>
          <c:smooth val="0"/>
          <c:extLst>
            <c:ext xmlns:c16="http://schemas.microsoft.com/office/drawing/2014/chart" uri="{C3380CC4-5D6E-409C-BE32-E72D297353CC}">
              <c16:uniqueId val="{00000001-D8A0-4029-9005-37661C68C0B1}"/>
            </c:ext>
          </c:extLst>
        </c:ser>
        <c:dLbls>
          <c:showLegendKey val="0"/>
          <c:showVal val="0"/>
          <c:showCatName val="0"/>
          <c:showSerName val="0"/>
          <c:showPercent val="0"/>
          <c:showBubbleSize val="0"/>
        </c:dLbls>
        <c:marker val="1"/>
        <c:smooth val="0"/>
        <c:axId val="140725656"/>
        <c:axId val="191836800"/>
      </c:lineChart>
      <c:dateAx>
        <c:axId val="140725656"/>
        <c:scaling>
          <c:orientation val="minMax"/>
        </c:scaling>
        <c:delete val="1"/>
        <c:axPos val="b"/>
        <c:numFmt formatCode="ge" sourceLinked="1"/>
        <c:majorTickMark val="none"/>
        <c:minorTickMark val="none"/>
        <c:tickLblPos val="none"/>
        <c:crossAx val="191836800"/>
        <c:crosses val="autoZero"/>
        <c:auto val="1"/>
        <c:lblOffset val="100"/>
        <c:baseTimeUnit val="years"/>
      </c:dateAx>
      <c:valAx>
        <c:axId val="19183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25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328.33</c:v>
                </c:pt>
                <c:pt idx="1">
                  <c:v>299.07</c:v>
                </c:pt>
                <c:pt idx="2">
                  <c:v>248.57</c:v>
                </c:pt>
                <c:pt idx="3">
                  <c:v>258.11</c:v>
                </c:pt>
                <c:pt idx="4">
                  <c:v>273.05</c:v>
                </c:pt>
              </c:numCache>
            </c:numRef>
          </c:val>
          <c:extLst>
            <c:ext xmlns:c16="http://schemas.microsoft.com/office/drawing/2014/chart" uri="{C3380CC4-5D6E-409C-BE32-E72D297353CC}">
              <c16:uniqueId val="{00000000-18B2-4137-882F-4D8B03BC6E55}"/>
            </c:ext>
          </c:extLst>
        </c:ser>
        <c:dLbls>
          <c:showLegendKey val="0"/>
          <c:showVal val="0"/>
          <c:showCatName val="0"/>
          <c:showSerName val="0"/>
          <c:showPercent val="0"/>
          <c:showBubbleSize val="0"/>
        </c:dLbls>
        <c:gapWidth val="150"/>
        <c:axId val="191837976"/>
        <c:axId val="19183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512.74</c:v>
                </c:pt>
                <c:pt idx="1">
                  <c:v>526.57000000000005</c:v>
                </c:pt>
                <c:pt idx="2">
                  <c:v>523.08000000000004</c:v>
                </c:pt>
                <c:pt idx="3">
                  <c:v>530.83000000000004</c:v>
                </c:pt>
                <c:pt idx="4">
                  <c:v>734.18</c:v>
                </c:pt>
              </c:numCache>
            </c:numRef>
          </c:val>
          <c:smooth val="0"/>
          <c:extLst>
            <c:ext xmlns:c16="http://schemas.microsoft.com/office/drawing/2014/chart" uri="{C3380CC4-5D6E-409C-BE32-E72D297353CC}">
              <c16:uniqueId val="{00000001-18B2-4137-882F-4D8B03BC6E55}"/>
            </c:ext>
          </c:extLst>
        </c:ser>
        <c:dLbls>
          <c:showLegendKey val="0"/>
          <c:showVal val="0"/>
          <c:showCatName val="0"/>
          <c:showSerName val="0"/>
          <c:showPercent val="0"/>
          <c:showBubbleSize val="0"/>
        </c:dLbls>
        <c:marker val="1"/>
        <c:smooth val="0"/>
        <c:axId val="191837976"/>
        <c:axId val="191838368"/>
      </c:lineChart>
      <c:dateAx>
        <c:axId val="191837976"/>
        <c:scaling>
          <c:orientation val="minMax"/>
        </c:scaling>
        <c:delete val="1"/>
        <c:axPos val="b"/>
        <c:numFmt formatCode="ge" sourceLinked="1"/>
        <c:majorTickMark val="none"/>
        <c:minorTickMark val="none"/>
        <c:tickLblPos val="none"/>
        <c:crossAx val="191838368"/>
        <c:crosses val="autoZero"/>
        <c:auto val="1"/>
        <c:lblOffset val="100"/>
        <c:baseTimeUnit val="years"/>
      </c:dateAx>
      <c:valAx>
        <c:axId val="19183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837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election activeCell="BH85" sqref="BH8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奈良県　下北山村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x14ac:dyDescent="0.15">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1033</v>
      </c>
      <c r="AJ8" s="55"/>
      <c r="AK8" s="55"/>
      <c r="AL8" s="55"/>
      <c r="AM8" s="55"/>
      <c r="AN8" s="55"/>
      <c r="AO8" s="55"/>
      <c r="AP8" s="56"/>
      <c r="AQ8" s="46">
        <f>データ!R6</f>
        <v>133.38999999999999</v>
      </c>
      <c r="AR8" s="46"/>
      <c r="AS8" s="46"/>
      <c r="AT8" s="46"/>
      <c r="AU8" s="46"/>
      <c r="AV8" s="46"/>
      <c r="AW8" s="46"/>
      <c r="AX8" s="46"/>
      <c r="AY8" s="46">
        <f>データ!S6</f>
        <v>7.74</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x14ac:dyDescent="0.15">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x14ac:dyDescent="0.15">
      <c r="A10" s="2"/>
      <c r="B10" s="46" t="str">
        <f>データ!M6</f>
        <v>-</v>
      </c>
      <c r="C10" s="46"/>
      <c r="D10" s="46"/>
      <c r="E10" s="46"/>
      <c r="F10" s="46"/>
      <c r="G10" s="46"/>
      <c r="H10" s="46"/>
      <c r="I10" s="46"/>
      <c r="J10" s="46" t="str">
        <f>データ!N6</f>
        <v>該当数値なし</v>
      </c>
      <c r="K10" s="46"/>
      <c r="L10" s="46"/>
      <c r="M10" s="46"/>
      <c r="N10" s="46"/>
      <c r="O10" s="46"/>
      <c r="P10" s="46"/>
      <c r="Q10" s="46"/>
      <c r="R10" s="46">
        <f>データ!O6</f>
        <v>100</v>
      </c>
      <c r="S10" s="46"/>
      <c r="T10" s="46"/>
      <c r="U10" s="46"/>
      <c r="V10" s="46"/>
      <c r="W10" s="46"/>
      <c r="X10" s="46"/>
      <c r="Y10" s="46"/>
      <c r="Z10" s="80">
        <f>データ!P6</f>
        <v>2150</v>
      </c>
      <c r="AA10" s="80"/>
      <c r="AB10" s="80"/>
      <c r="AC10" s="80"/>
      <c r="AD10" s="80"/>
      <c r="AE10" s="80"/>
      <c r="AF10" s="80"/>
      <c r="AG10" s="80"/>
      <c r="AH10" s="2"/>
      <c r="AI10" s="80">
        <f>データ!T6</f>
        <v>1020</v>
      </c>
      <c r="AJ10" s="80"/>
      <c r="AK10" s="80"/>
      <c r="AL10" s="80"/>
      <c r="AM10" s="80"/>
      <c r="AN10" s="80"/>
      <c r="AO10" s="80"/>
      <c r="AP10" s="80"/>
      <c r="AQ10" s="46">
        <f>データ!U6</f>
        <v>28.6</v>
      </c>
      <c r="AR10" s="46"/>
      <c r="AS10" s="46"/>
      <c r="AT10" s="46"/>
      <c r="AU10" s="46"/>
      <c r="AV10" s="46"/>
      <c r="AW10" s="46"/>
      <c r="AX10" s="46"/>
      <c r="AY10" s="46">
        <f>データ!V6</f>
        <v>35.659999999999997</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x14ac:dyDescent="0.15">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x14ac:dyDescent="0.15">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1" t="s">
        <v>105</v>
      </c>
      <c r="BM47" s="82"/>
      <c r="BN47" s="82"/>
      <c r="BO47" s="82"/>
      <c r="BP47" s="82"/>
      <c r="BQ47" s="82"/>
      <c r="BR47" s="82"/>
      <c r="BS47" s="82"/>
      <c r="BT47" s="82"/>
      <c r="BU47" s="82"/>
      <c r="BV47" s="82"/>
      <c r="BW47" s="82"/>
      <c r="BX47" s="82"/>
      <c r="BY47" s="82"/>
      <c r="BZ47" s="8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1"/>
      <c r="BM48" s="82"/>
      <c r="BN48" s="82"/>
      <c r="BO48" s="82"/>
      <c r="BP48" s="82"/>
      <c r="BQ48" s="82"/>
      <c r="BR48" s="82"/>
      <c r="BS48" s="82"/>
      <c r="BT48" s="82"/>
      <c r="BU48" s="82"/>
      <c r="BV48" s="82"/>
      <c r="BW48" s="82"/>
      <c r="BX48" s="82"/>
      <c r="BY48" s="82"/>
      <c r="BZ48" s="8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1"/>
      <c r="BM49" s="82"/>
      <c r="BN49" s="82"/>
      <c r="BO49" s="82"/>
      <c r="BP49" s="82"/>
      <c r="BQ49" s="82"/>
      <c r="BR49" s="82"/>
      <c r="BS49" s="82"/>
      <c r="BT49" s="82"/>
      <c r="BU49" s="82"/>
      <c r="BV49" s="82"/>
      <c r="BW49" s="82"/>
      <c r="BX49" s="82"/>
      <c r="BY49" s="82"/>
      <c r="BZ49" s="8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1"/>
      <c r="BM50" s="82"/>
      <c r="BN50" s="82"/>
      <c r="BO50" s="82"/>
      <c r="BP50" s="82"/>
      <c r="BQ50" s="82"/>
      <c r="BR50" s="82"/>
      <c r="BS50" s="82"/>
      <c r="BT50" s="82"/>
      <c r="BU50" s="82"/>
      <c r="BV50" s="82"/>
      <c r="BW50" s="82"/>
      <c r="BX50" s="82"/>
      <c r="BY50" s="82"/>
      <c r="BZ50" s="8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1"/>
      <c r="BM51" s="82"/>
      <c r="BN51" s="82"/>
      <c r="BO51" s="82"/>
      <c r="BP51" s="82"/>
      <c r="BQ51" s="82"/>
      <c r="BR51" s="82"/>
      <c r="BS51" s="82"/>
      <c r="BT51" s="82"/>
      <c r="BU51" s="82"/>
      <c r="BV51" s="82"/>
      <c r="BW51" s="82"/>
      <c r="BX51" s="82"/>
      <c r="BY51" s="82"/>
      <c r="BZ51" s="8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1"/>
      <c r="BM52" s="82"/>
      <c r="BN52" s="82"/>
      <c r="BO52" s="82"/>
      <c r="BP52" s="82"/>
      <c r="BQ52" s="82"/>
      <c r="BR52" s="82"/>
      <c r="BS52" s="82"/>
      <c r="BT52" s="82"/>
      <c r="BU52" s="82"/>
      <c r="BV52" s="82"/>
      <c r="BW52" s="82"/>
      <c r="BX52" s="82"/>
      <c r="BY52" s="82"/>
      <c r="BZ52" s="8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1"/>
      <c r="BM53" s="82"/>
      <c r="BN53" s="82"/>
      <c r="BO53" s="82"/>
      <c r="BP53" s="82"/>
      <c r="BQ53" s="82"/>
      <c r="BR53" s="82"/>
      <c r="BS53" s="82"/>
      <c r="BT53" s="82"/>
      <c r="BU53" s="82"/>
      <c r="BV53" s="82"/>
      <c r="BW53" s="82"/>
      <c r="BX53" s="82"/>
      <c r="BY53" s="82"/>
      <c r="BZ53" s="8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1"/>
      <c r="BM54" s="82"/>
      <c r="BN54" s="82"/>
      <c r="BO54" s="82"/>
      <c r="BP54" s="82"/>
      <c r="BQ54" s="82"/>
      <c r="BR54" s="82"/>
      <c r="BS54" s="82"/>
      <c r="BT54" s="82"/>
      <c r="BU54" s="82"/>
      <c r="BV54" s="82"/>
      <c r="BW54" s="82"/>
      <c r="BX54" s="82"/>
      <c r="BY54" s="82"/>
      <c r="BZ54" s="8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1"/>
      <c r="BM55" s="82"/>
      <c r="BN55" s="82"/>
      <c r="BO55" s="82"/>
      <c r="BP55" s="82"/>
      <c r="BQ55" s="82"/>
      <c r="BR55" s="82"/>
      <c r="BS55" s="82"/>
      <c r="BT55" s="82"/>
      <c r="BU55" s="82"/>
      <c r="BV55" s="82"/>
      <c r="BW55" s="82"/>
      <c r="BX55" s="82"/>
      <c r="BY55" s="82"/>
      <c r="BZ55" s="83"/>
    </row>
    <row r="56" spans="1:78" ht="13.5" customHeight="1" x14ac:dyDescent="0.15">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81"/>
      <c r="BM56" s="82"/>
      <c r="BN56" s="82"/>
      <c r="BO56" s="82"/>
      <c r="BP56" s="82"/>
      <c r="BQ56" s="82"/>
      <c r="BR56" s="82"/>
      <c r="BS56" s="82"/>
      <c r="BT56" s="82"/>
      <c r="BU56" s="82"/>
      <c r="BV56" s="82"/>
      <c r="BW56" s="82"/>
      <c r="BX56" s="82"/>
      <c r="BY56" s="82"/>
      <c r="BZ56" s="83"/>
    </row>
    <row r="57" spans="1:78" ht="13.5" customHeight="1" x14ac:dyDescent="0.15">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81"/>
      <c r="BM57" s="82"/>
      <c r="BN57" s="82"/>
      <c r="BO57" s="82"/>
      <c r="BP57" s="82"/>
      <c r="BQ57" s="82"/>
      <c r="BR57" s="82"/>
      <c r="BS57" s="82"/>
      <c r="BT57" s="82"/>
      <c r="BU57" s="82"/>
      <c r="BV57" s="82"/>
      <c r="BW57" s="82"/>
      <c r="BX57" s="82"/>
      <c r="BY57" s="82"/>
      <c r="BZ57" s="83"/>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1"/>
      <c r="BM58" s="82"/>
      <c r="BN58" s="82"/>
      <c r="BO58" s="82"/>
      <c r="BP58" s="82"/>
      <c r="BQ58" s="82"/>
      <c r="BR58" s="82"/>
      <c r="BS58" s="82"/>
      <c r="BT58" s="82"/>
      <c r="BU58" s="82"/>
      <c r="BV58" s="82"/>
      <c r="BW58" s="82"/>
      <c r="BX58" s="82"/>
      <c r="BY58" s="82"/>
      <c r="BZ58" s="83"/>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1"/>
      <c r="BM59" s="82"/>
      <c r="BN59" s="82"/>
      <c r="BO59" s="82"/>
      <c r="BP59" s="82"/>
      <c r="BQ59" s="82"/>
      <c r="BR59" s="82"/>
      <c r="BS59" s="82"/>
      <c r="BT59" s="82"/>
      <c r="BU59" s="82"/>
      <c r="BV59" s="82"/>
      <c r="BW59" s="82"/>
      <c r="BX59" s="82"/>
      <c r="BY59" s="82"/>
      <c r="BZ59" s="83"/>
    </row>
    <row r="60" spans="1:78" ht="13.5" customHeight="1" x14ac:dyDescent="0.15">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1"/>
      <c r="BM60" s="82"/>
      <c r="BN60" s="82"/>
      <c r="BO60" s="82"/>
      <c r="BP60" s="82"/>
      <c r="BQ60" s="82"/>
      <c r="BR60" s="82"/>
      <c r="BS60" s="82"/>
      <c r="BT60" s="82"/>
      <c r="BU60" s="82"/>
      <c r="BV60" s="82"/>
      <c r="BW60" s="82"/>
      <c r="BX60" s="82"/>
      <c r="BY60" s="82"/>
      <c r="BZ60" s="83"/>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1"/>
      <c r="BM61" s="82"/>
      <c r="BN61" s="82"/>
      <c r="BO61" s="82"/>
      <c r="BP61" s="82"/>
      <c r="BQ61" s="82"/>
      <c r="BR61" s="82"/>
      <c r="BS61" s="82"/>
      <c r="BT61" s="82"/>
      <c r="BU61" s="82"/>
      <c r="BV61" s="82"/>
      <c r="BW61" s="82"/>
      <c r="BX61" s="82"/>
      <c r="BY61" s="82"/>
      <c r="BZ61" s="8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1"/>
      <c r="BM62" s="82"/>
      <c r="BN62" s="82"/>
      <c r="BO62" s="82"/>
      <c r="BP62" s="82"/>
      <c r="BQ62" s="82"/>
      <c r="BR62" s="82"/>
      <c r="BS62" s="82"/>
      <c r="BT62" s="82"/>
      <c r="BU62" s="82"/>
      <c r="BV62" s="82"/>
      <c r="BW62" s="82"/>
      <c r="BX62" s="82"/>
      <c r="BY62" s="82"/>
      <c r="BZ62" s="8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107</v>
      </c>
      <c r="BM66" s="82"/>
      <c r="BN66" s="82"/>
      <c r="BO66" s="82"/>
      <c r="BP66" s="82"/>
      <c r="BQ66" s="82"/>
      <c r="BR66" s="82"/>
      <c r="BS66" s="82"/>
      <c r="BT66" s="82"/>
      <c r="BU66" s="82"/>
      <c r="BV66" s="82"/>
      <c r="BW66" s="82"/>
      <c r="BX66" s="82"/>
      <c r="BY66" s="82"/>
      <c r="BZ66" s="8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x14ac:dyDescent="0.15">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81"/>
      <c r="BM79" s="82"/>
      <c r="BN79" s="82"/>
      <c r="BO79" s="82"/>
      <c r="BP79" s="82"/>
      <c r="BQ79" s="82"/>
      <c r="BR79" s="82"/>
      <c r="BS79" s="82"/>
      <c r="BT79" s="82"/>
      <c r="BU79" s="82"/>
      <c r="BV79" s="82"/>
      <c r="BW79" s="82"/>
      <c r="BX79" s="82"/>
      <c r="BY79" s="82"/>
      <c r="BZ79" s="83"/>
    </row>
    <row r="80" spans="1:78" ht="13.5" customHeight="1" x14ac:dyDescent="0.15">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81"/>
      <c r="BM80" s="82"/>
      <c r="BN80" s="82"/>
      <c r="BO80" s="82"/>
      <c r="BP80" s="82"/>
      <c r="BQ80" s="82"/>
      <c r="BR80" s="82"/>
      <c r="BS80" s="82"/>
      <c r="BT80" s="82"/>
      <c r="BU80" s="82"/>
      <c r="BV80" s="82"/>
      <c r="BW80" s="82"/>
      <c r="BX80" s="82"/>
      <c r="BY80" s="82"/>
      <c r="BZ80" s="83"/>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x14ac:dyDescent="0.15">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8" t="s">
        <v>49</v>
      </c>
      <c r="I3" s="89"/>
      <c r="J3" s="89"/>
      <c r="K3" s="89"/>
      <c r="L3" s="89"/>
      <c r="M3" s="89"/>
      <c r="N3" s="89"/>
      <c r="O3" s="89"/>
      <c r="P3" s="89"/>
      <c r="Q3" s="89"/>
      <c r="R3" s="89"/>
      <c r="S3" s="89"/>
      <c r="T3" s="89"/>
      <c r="U3" s="89"/>
      <c r="V3" s="90"/>
      <c r="W3" s="94" t="s">
        <v>50</v>
      </c>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t="s">
        <v>51</v>
      </c>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row>
    <row r="4" spans="1:143" x14ac:dyDescent="0.15">
      <c r="A4" s="26" t="s">
        <v>52</v>
      </c>
      <c r="B4" s="28"/>
      <c r="C4" s="28"/>
      <c r="D4" s="28"/>
      <c r="E4" s="28"/>
      <c r="F4" s="28"/>
      <c r="G4" s="28"/>
      <c r="H4" s="91"/>
      <c r="I4" s="92"/>
      <c r="J4" s="92"/>
      <c r="K4" s="92"/>
      <c r="L4" s="92"/>
      <c r="M4" s="92"/>
      <c r="N4" s="92"/>
      <c r="O4" s="92"/>
      <c r="P4" s="92"/>
      <c r="Q4" s="92"/>
      <c r="R4" s="92"/>
      <c r="S4" s="92"/>
      <c r="T4" s="92"/>
      <c r="U4" s="92"/>
      <c r="V4" s="93"/>
      <c r="W4" s="87" t="s">
        <v>53</v>
      </c>
      <c r="X4" s="87"/>
      <c r="Y4" s="87"/>
      <c r="Z4" s="87"/>
      <c r="AA4" s="87"/>
      <c r="AB4" s="87"/>
      <c r="AC4" s="87"/>
      <c r="AD4" s="87"/>
      <c r="AE4" s="87"/>
      <c r="AF4" s="87"/>
      <c r="AG4" s="87"/>
      <c r="AH4" s="87" t="s">
        <v>54</v>
      </c>
      <c r="AI4" s="87"/>
      <c r="AJ4" s="87"/>
      <c r="AK4" s="87"/>
      <c r="AL4" s="87"/>
      <c r="AM4" s="87"/>
      <c r="AN4" s="87"/>
      <c r="AO4" s="87"/>
      <c r="AP4" s="87"/>
      <c r="AQ4" s="87"/>
      <c r="AR4" s="87"/>
      <c r="AS4" s="87" t="s">
        <v>55</v>
      </c>
      <c r="AT4" s="87"/>
      <c r="AU4" s="87"/>
      <c r="AV4" s="87"/>
      <c r="AW4" s="87"/>
      <c r="AX4" s="87"/>
      <c r="AY4" s="87"/>
      <c r="AZ4" s="87"/>
      <c r="BA4" s="87"/>
      <c r="BB4" s="87"/>
      <c r="BC4" s="87"/>
      <c r="BD4" s="87" t="s">
        <v>56</v>
      </c>
      <c r="BE4" s="87"/>
      <c r="BF4" s="87"/>
      <c r="BG4" s="87"/>
      <c r="BH4" s="87"/>
      <c r="BI4" s="87"/>
      <c r="BJ4" s="87"/>
      <c r="BK4" s="87"/>
      <c r="BL4" s="87"/>
      <c r="BM4" s="87"/>
      <c r="BN4" s="87"/>
      <c r="BO4" s="87" t="s">
        <v>57</v>
      </c>
      <c r="BP4" s="87"/>
      <c r="BQ4" s="87"/>
      <c r="BR4" s="87"/>
      <c r="BS4" s="87"/>
      <c r="BT4" s="87"/>
      <c r="BU4" s="87"/>
      <c r="BV4" s="87"/>
      <c r="BW4" s="87"/>
      <c r="BX4" s="87"/>
      <c r="BY4" s="87"/>
      <c r="BZ4" s="87" t="s">
        <v>58</v>
      </c>
      <c r="CA4" s="87"/>
      <c r="CB4" s="87"/>
      <c r="CC4" s="87"/>
      <c r="CD4" s="87"/>
      <c r="CE4" s="87"/>
      <c r="CF4" s="87"/>
      <c r="CG4" s="87"/>
      <c r="CH4" s="87"/>
      <c r="CI4" s="87"/>
      <c r="CJ4" s="87"/>
      <c r="CK4" s="87" t="s">
        <v>59</v>
      </c>
      <c r="CL4" s="87"/>
      <c r="CM4" s="87"/>
      <c r="CN4" s="87"/>
      <c r="CO4" s="87"/>
      <c r="CP4" s="87"/>
      <c r="CQ4" s="87"/>
      <c r="CR4" s="87"/>
      <c r="CS4" s="87"/>
      <c r="CT4" s="87"/>
      <c r="CU4" s="87"/>
      <c r="CV4" s="87" t="s">
        <v>60</v>
      </c>
      <c r="CW4" s="87"/>
      <c r="CX4" s="87"/>
      <c r="CY4" s="87"/>
      <c r="CZ4" s="87"/>
      <c r="DA4" s="87"/>
      <c r="DB4" s="87"/>
      <c r="DC4" s="87"/>
      <c r="DD4" s="87"/>
      <c r="DE4" s="87"/>
      <c r="DF4" s="87"/>
      <c r="DG4" s="87" t="s">
        <v>61</v>
      </c>
      <c r="DH4" s="87"/>
      <c r="DI4" s="87"/>
      <c r="DJ4" s="87"/>
      <c r="DK4" s="87"/>
      <c r="DL4" s="87"/>
      <c r="DM4" s="87"/>
      <c r="DN4" s="87"/>
      <c r="DO4" s="87"/>
      <c r="DP4" s="87"/>
      <c r="DQ4" s="87"/>
      <c r="DR4" s="87" t="s">
        <v>62</v>
      </c>
      <c r="DS4" s="87"/>
      <c r="DT4" s="87"/>
      <c r="DU4" s="87"/>
      <c r="DV4" s="87"/>
      <c r="DW4" s="87"/>
      <c r="DX4" s="87"/>
      <c r="DY4" s="87"/>
      <c r="DZ4" s="87"/>
      <c r="EA4" s="87"/>
      <c r="EB4" s="87"/>
      <c r="EC4" s="87" t="s">
        <v>63</v>
      </c>
      <c r="ED4" s="87"/>
      <c r="EE4" s="87"/>
      <c r="EF4" s="87"/>
      <c r="EG4" s="87"/>
      <c r="EH4" s="87"/>
      <c r="EI4" s="87"/>
      <c r="EJ4" s="87"/>
      <c r="EK4" s="87"/>
      <c r="EL4" s="87"/>
      <c r="EM4" s="87"/>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294501</v>
      </c>
      <c r="D6" s="31">
        <f t="shared" si="3"/>
        <v>47</v>
      </c>
      <c r="E6" s="31">
        <f t="shared" si="3"/>
        <v>1</v>
      </c>
      <c r="F6" s="31">
        <f t="shared" si="3"/>
        <v>0</v>
      </c>
      <c r="G6" s="31">
        <f t="shared" si="3"/>
        <v>0</v>
      </c>
      <c r="H6" s="31" t="str">
        <f t="shared" si="3"/>
        <v>奈良県　下北山村</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100</v>
      </c>
      <c r="P6" s="32">
        <f t="shared" si="3"/>
        <v>2150</v>
      </c>
      <c r="Q6" s="32">
        <f t="shared" si="3"/>
        <v>1033</v>
      </c>
      <c r="R6" s="32">
        <f t="shared" si="3"/>
        <v>133.38999999999999</v>
      </c>
      <c r="S6" s="32">
        <f t="shared" si="3"/>
        <v>7.74</v>
      </c>
      <c r="T6" s="32">
        <f t="shared" si="3"/>
        <v>1020</v>
      </c>
      <c r="U6" s="32">
        <f t="shared" si="3"/>
        <v>28.6</v>
      </c>
      <c r="V6" s="32">
        <f t="shared" si="3"/>
        <v>35.659999999999997</v>
      </c>
      <c r="W6" s="33">
        <f>IF(W7="",NA(),W7)</f>
        <v>46.91</v>
      </c>
      <c r="X6" s="33">
        <f t="shared" ref="X6:AF6" si="4">IF(X7="",NA(),X7)</f>
        <v>55.18</v>
      </c>
      <c r="Y6" s="33">
        <f t="shared" si="4"/>
        <v>59.04</v>
      </c>
      <c r="Z6" s="33">
        <f t="shared" si="4"/>
        <v>61.68</v>
      </c>
      <c r="AA6" s="33">
        <f t="shared" si="4"/>
        <v>59.02</v>
      </c>
      <c r="AB6" s="33">
        <f t="shared" si="4"/>
        <v>71.510000000000005</v>
      </c>
      <c r="AC6" s="33">
        <f t="shared" si="4"/>
        <v>68.61</v>
      </c>
      <c r="AD6" s="33">
        <f t="shared" si="4"/>
        <v>70.760000000000005</v>
      </c>
      <c r="AE6" s="33">
        <f t="shared" si="4"/>
        <v>71.66</v>
      </c>
      <c r="AF6" s="33">
        <f t="shared" si="4"/>
        <v>73.06</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1353.77</v>
      </c>
      <c r="BE6" s="33">
        <f t="shared" ref="BE6:BM6" si="7">IF(BE7="",NA(),BE7)</f>
        <v>1280.97</v>
      </c>
      <c r="BF6" s="33">
        <f t="shared" si="7"/>
        <v>1223.8699999999999</v>
      </c>
      <c r="BG6" s="33">
        <f t="shared" si="7"/>
        <v>1165.1600000000001</v>
      </c>
      <c r="BH6" s="33">
        <f t="shared" si="7"/>
        <v>1351.43</v>
      </c>
      <c r="BI6" s="33">
        <f t="shared" si="7"/>
        <v>1450.45</v>
      </c>
      <c r="BJ6" s="33">
        <f t="shared" si="7"/>
        <v>1442.51</v>
      </c>
      <c r="BK6" s="33">
        <f t="shared" si="7"/>
        <v>1496.15</v>
      </c>
      <c r="BL6" s="33">
        <f t="shared" si="7"/>
        <v>1462.56</v>
      </c>
      <c r="BM6" s="33">
        <f t="shared" si="7"/>
        <v>1486.62</v>
      </c>
      <c r="BN6" s="32" t="str">
        <f>IF(BN7="","",IF(BN7="-","【-】","【"&amp;SUBSTITUTE(TEXT(BN7,"#,##0.00"),"-","△")&amp;"】"))</f>
        <v>【1,239.32】</v>
      </c>
      <c r="BO6" s="33">
        <f>IF(BO7="",NA(),BO7)</f>
        <v>39.04</v>
      </c>
      <c r="BP6" s="33">
        <f t="shared" ref="BP6:BX6" si="8">IF(BP7="",NA(),BP7)</f>
        <v>45.02</v>
      </c>
      <c r="BQ6" s="33">
        <f t="shared" si="8"/>
        <v>48.78</v>
      </c>
      <c r="BR6" s="33">
        <f t="shared" si="8"/>
        <v>50.99</v>
      </c>
      <c r="BS6" s="33">
        <f t="shared" si="8"/>
        <v>48.9</v>
      </c>
      <c r="BT6" s="33">
        <f t="shared" si="8"/>
        <v>33.96</v>
      </c>
      <c r="BU6" s="33">
        <f t="shared" si="8"/>
        <v>33.299999999999997</v>
      </c>
      <c r="BV6" s="33">
        <f t="shared" si="8"/>
        <v>33.01</v>
      </c>
      <c r="BW6" s="33">
        <f t="shared" si="8"/>
        <v>32.39</v>
      </c>
      <c r="BX6" s="33">
        <f t="shared" si="8"/>
        <v>24.39</v>
      </c>
      <c r="BY6" s="32" t="str">
        <f>IF(BY7="","",IF(BY7="-","【-】","【"&amp;SUBSTITUTE(TEXT(BY7,"#,##0.00"),"-","△")&amp;"】"))</f>
        <v>【36.33】</v>
      </c>
      <c r="BZ6" s="33">
        <f>IF(BZ7="",NA(),BZ7)</f>
        <v>328.33</v>
      </c>
      <c r="CA6" s="33">
        <f t="shared" ref="CA6:CI6" si="9">IF(CA7="",NA(),CA7)</f>
        <v>299.07</v>
      </c>
      <c r="CB6" s="33">
        <f t="shared" si="9"/>
        <v>248.57</v>
      </c>
      <c r="CC6" s="33">
        <f t="shared" si="9"/>
        <v>258.11</v>
      </c>
      <c r="CD6" s="33">
        <f t="shared" si="9"/>
        <v>273.05</v>
      </c>
      <c r="CE6" s="33">
        <f t="shared" si="9"/>
        <v>512.74</v>
      </c>
      <c r="CF6" s="33">
        <f t="shared" si="9"/>
        <v>526.57000000000005</v>
      </c>
      <c r="CG6" s="33">
        <f t="shared" si="9"/>
        <v>523.08000000000004</v>
      </c>
      <c r="CH6" s="33">
        <f t="shared" si="9"/>
        <v>530.83000000000004</v>
      </c>
      <c r="CI6" s="33">
        <f t="shared" si="9"/>
        <v>734.18</v>
      </c>
      <c r="CJ6" s="32" t="str">
        <f>IF(CJ7="","",IF(CJ7="-","【-】","【"&amp;SUBSTITUTE(TEXT(CJ7,"#,##0.00"),"-","△")&amp;"】"))</f>
        <v>【476.46】</v>
      </c>
      <c r="CK6" s="33">
        <f>IF(CK7="",NA(),CK7)</f>
        <v>45.9</v>
      </c>
      <c r="CL6" s="33">
        <f t="shared" ref="CL6:CT6" si="10">IF(CL7="",NA(),CL7)</f>
        <v>43.87</v>
      </c>
      <c r="CM6" s="33">
        <f t="shared" si="10"/>
        <v>43.95</v>
      </c>
      <c r="CN6" s="33">
        <f t="shared" si="10"/>
        <v>42.64</v>
      </c>
      <c r="CO6" s="33">
        <f t="shared" si="10"/>
        <v>41.15</v>
      </c>
      <c r="CP6" s="33">
        <f t="shared" si="10"/>
        <v>51.56</v>
      </c>
      <c r="CQ6" s="33">
        <f t="shared" si="10"/>
        <v>50.66</v>
      </c>
      <c r="CR6" s="33">
        <f t="shared" si="10"/>
        <v>51.11</v>
      </c>
      <c r="CS6" s="33">
        <f t="shared" si="10"/>
        <v>50.49</v>
      </c>
      <c r="CT6" s="33">
        <f t="shared" si="10"/>
        <v>48.36</v>
      </c>
      <c r="CU6" s="32" t="str">
        <f>IF(CU7="","",IF(CU7="-","【-】","【"&amp;SUBSTITUTE(TEXT(CU7,"#,##0.00"),"-","△")&amp;"】"))</f>
        <v>【58.19】</v>
      </c>
      <c r="CV6" s="33">
        <f>IF(CV7="",NA(),CV7)</f>
        <v>64.69</v>
      </c>
      <c r="CW6" s="33">
        <f t="shared" ref="CW6:DE6" si="11">IF(CW7="",NA(),CW7)</f>
        <v>61.85</v>
      </c>
      <c r="CX6" s="33">
        <f t="shared" si="11"/>
        <v>67.39</v>
      </c>
      <c r="CY6" s="33">
        <f t="shared" si="11"/>
        <v>64.06</v>
      </c>
      <c r="CZ6" s="33">
        <f t="shared" si="11"/>
        <v>62.64</v>
      </c>
      <c r="DA6" s="33">
        <f t="shared" si="11"/>
        <v>75.58</v>
      </c>
      <c r="DB6" s="33">
        <f t="shared" si="11"/>
        <v>74.13</v>
      </c>
      <c r="DC6" s="33">
        <f t="shared" si="11"/>
        <v>74.16</v>
      </c>
      <c r="DD6" s="33">
        <f t="shared" si="11"/>
        <v>74.209999999999994</v>
      </c>
      <c r="DE6" s="33">
        <f t="shared" si="11"/>
        <v>75.239999999999995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3">
        <f t="shared" si="14"/>
        <v>4.3600000000000003</v>
      </c>
      <c r="EH6" s="33">
        <f t="shared" si="14"/>
        <v>0.5</v>
      </c>
      <c r="EI6" s="33">
        <f t="shared" si="14"/>
        <v>0.61</v>
      </c>
      <c r="EJ6" s="33">
        <f t="shared" si="14"/>
        <v>0.37</v>
      </c>
      <c r="EK6" s="33">
        <f t="shared" si="14"/>
        <v>0.7</v>
      </c>
      <c r="EL6" s="33">
        <f t="shared" si="14"/>
        <v>0.91</v>
      </c>
      <c r="EM6" s="32" t="str">
        <f>IF(EM7="","",IF(EM7="-","【-】","【"&amp;SUBSTITUTE(TEXT(EM7,"#,##0.00"),"-","△")&amp;"】"))</f>
        <v>【0.74】</v>
      </c>
    </row>
    <row r="7" spans="1:143" s="34" customFormat="1" x14ac:dyDescent="0.15">
      <c r="A7" s="26"/>
      <c r="B7" s="35">
        <v>2014</v>
      </c>
      <c r="C7" s="35">
        <v>294501</v>
      </c>
      <c r="D7" s="35">
        <v>47</v>
      </c>
      <c r="E7" s="35">
        <v>1</v>
      </c>
      <c r="F7" s="35">
        <v>0</v>
      </c>
      <c r="G7" s="35">
        <v>0</v>
      </c>
      <c r="H7" s="35" t="s">
        <v>93</v>
      </c>
      <c r="I7" s="35" t="s">
        <v>94</v>
      </c>
      <c r="J7" s="35" t="s">
        <v>95</v>
      </c>
      <c r="K7" s="35" t="s">
        <v>96</v>
      </c>
      <c r="L7" s="35" t="s">
        <v>97</v>
      </c>
      <c r="M7" s="36" t="s">
        <v>98</v>
      </c>
      <c r="N7" s="36" t="s">
        <v>99</v>
      </c>
      <c r="O7" s="36">
        <v>100</v>
      </c>
      <c r="P7" s="36">
        <v>2150</v>
      </c>
      <c r="Q7" s="36">
        <v>1033</v>
      </c>
      <c r="R7" s="36">
        <v>133.38999999999999</v>
      </c>
      <c r="S7" s="36">
        <v>7.74</v>
      </c>
      <c r="T7" s="36">
        <v>1020</v>
      </c>
      <c r="U7" s="36">
        <v>28.6</v>
      </c>
      <c r="V7" s="36">
        <v>35.659999999999997</v>
      </c>
      <c r="W7" s="36">
        <v>46.91</v>
      </c>
      <c r="X7" s="36">
        <v>55.18</v>
      </c>
      <c r="Y7" s="36">
        <v>59.04</v>
      </c>
      <c r="Z7" s="36">
        <v>61.68</v>
      </c>
      <c r="AA7" s="36">
        <v>59.02</v>
      </c>
      <c r="AB7" s="36">
        <v>71.510000000000005</v>
      </c>
      <c r="AC7" s="36">
        <v>68.61</v>
      </c>
      <c r="AD7" s="36">
        <v>70.760000000000005</v>
      </c>
      <c r="AE7" s="36">
        <v>71.66</v>
      </c>
      <c r="AF7" s="36">
        <v>73.06</v>
      </c>
      <c r="AG7" s="36">
        <v>76.03</v>
      </c>
      <c r="AH7" s="36"/>
      <c r="AI7" s="36"/>
      <c r="AJ7" s="36"/>
      <c r="AK7" s="36"/>
      <c r="AL7" s="36"/>
      <c r="AM7" s="36"/>
      <c r="AN7" s="36"/>
      <c r="AO7" s="36"/>
      <c r="AP7" s="36"/>
      <c r="AQ7" s="36"/>
      <c r="AR7" s="36"/>
      <c r="AS7" s="36"/>
      <c r="AT7" s="36"/>
      <c r="AU7" s="36"/>
      <c r="AV7" s="36"/>
      <c r="AW7" s="36"/>
      <c r="AX7" s="36"/>
      <c r="AY7" s="36"/>
      <c r="AZ7" s="36"/>
      <c r="BA7" s="36"/>
      <c r="BB7" s="36"/>
      <c r="BC7" s="36"/>
      <c r="BD7" s="36">
        <v>1353.77</v>
      </c>
      <c r="BE7" s="36">
        <v>1280.97</v>
      </c>
      <c r="BF7" s="36">
        <v>1223.8699999999999</v>
      </c>
      <c r="BG7" s="36">
        <v>1165.1600000000001</v>
      </c>
      <c r="BH7" s="36">
        <v>1351.43</v>
      </c>
      <c r="BI7" s="36">
        <v>1450.45</v>
      </c>
      <c r="BJ7" s="36">
        <v>1442.51</v>
      </c>
      <c r="BK7" s="36">
        <v>1496.15</v>
      </c>
      <c r="BL7" s="36">
        <v>1462.56</v>
      </c>
      <c r="BM7" s="36">
        <v>1486.62</v>
      </c>
      <c r="BN7" s="36">
        <v>1239.32</v>
      </c>
      <c r="BO7" s="36">
        <v>39.04</v>
      </c>
      <c r="BP7" s="36">
        <v>45.02</v>
      </c>
      <c r="BQ7" s="36">
        <v>48.78</v>
      </c>
      <c r="BR7" s="36">
        <v>50.99</v>
      </c>
      <c r="BS7" s="36">
        <v>48.9</v>
      </c>
      <c r="BT7" s="36">
        <v>33.96</v>
      </c>
      <c r="BU7" s="36">
        <v>33.299999999999997</v>
      </c>
      <c r="BV7" s="36">
        <v>33.01</v>
      </c>
      <c r="BW7" s="36">
        <v>32.39</v>
      </c>
      <c r="BX7" s="36">
        <v>24.39</v>
      </c>
      <c r="BY7" s="36">
        <v>36.33</v>
      </c>
      <c r="BZ7" s="36">
        <v>328.33</v>
      </c>
      <c r="CA7" s="36">
        <v>299.07</v>
      </c>
      <c r="CB7" s="36">
        <v>248.57</v>
      </c>
      <c r="CC7" s="36">
        <v>258.11</v>
      </c>
      <c r="CD7" s="36">
        <v>273.05</v>
      </c>
      <c r="CE7" s="36">
        <v>512.74</v>
      </c>
      <c r="CF7" s="36">
        <v>526.57000000000005</v>
      </c>
      <c r="CG7" s="36">
        <v>523.08000000000004</v>
      </c>
      <c r="CH7" s="36">
        <v>530.83000000000004</v>
      </c>
      <c r="CI7" s="36">
        <v>734.18</v>
      </c>
      <c r="CJ7" s="36">
        <v>476.46</v>
      </c>
      <c r="CK7" s="36">
        <v>45.9</v>
      </c>
      <c r="CL7" s="36">
        <v>43.87</v>
      </c>
      <c r="CM7" s="36">
        <v>43.95</v>
      </c>
      <c r="CN7" s="36">
        <v>42.64</v>
      </c>
      <c r="CO7" s="36">
        <v>41.15</v>
      </c>
      <c r="CP7" s="36">
        <v>51.56</v>
      </c>
      <c r="CQ7" s="36">
        <v>50.66</v>
      </c>
      <c r="CR7" s="36">
        <v>51.11</v>
      </c>
      <c r="CS7" s="36">
        <v>50.49</v>
      </c>
      <c r="CT7" s="36">
        <v>48.36</v>
      </c>
      <c r="CU7" s="36">
        <v>58.19</v>
      </c>
      <c r="CV7" s="36">
        <v>64.69</v>
      </c>
      <c r="CW7" s="36">
        <v>61.85</v>
      </c>
      <c r="CX7" s="36">
        <v>67.39</v>
      </c>
      <c r="CY7" s="36">
        <v>64.06</v>
      </c>
      <c r="CZ7" s="36">
        <v>62.64</v>
      </c>
      <c r="DA7" s="36">
        <v>75.58</v>
      </c>
      <c r="DB7" s="36">
        <v>74.13</v>
      </c>
      <c r="DC7" s="36">
        <v>74.16</v>
      </c>
      <c r="DD7" s="36">
        <v>74.209999999999994</v>
      </c>
      <c r="DE7" s="36">
        <v>75.239999999999995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4.3600000000000003</v>
      </c>
      <c r="EH7" s="36">
        <v>0.5</v>
      </c>
      <c r="EI7" s="36">
        <v>0.61</v>
      </c>
      <c r="EJ7" s="36">
        <v>0.37</v>
      </c>
      <c r="EK7" s="36">
        <v>0.7</v>
      </c>
      <c r="EL7" s="36">
        <v>0.91</v>
      </c>
      <c r="EM7" s="36">
        <v>0.74</v>
      </c>
    </row>
    <row r="8" spans="1:143" x14ac:dyDescent="0.15">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x14ac:dyDescent="0.15">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2016-01-18T05:04:22Z</dcterms:created>
  <dcterms:modified xsi:type="dcterms:W3CDTF">2018-03-13T01:36:02Z</dcterms:modified>
  <cp:category/>
</cp:coreProperties>
</file>