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YSERVER\kyoyu\総務課\財政\デスクトップ情報\上田（総務課）\県提出関係\３／１３　提出期限　令和５年度財政状況資料集の作成及び提出について\県に提出文書\"/>
    </mc:Choice>
  </mc:AlternateContent>
  <xr:revisionPtr revIDLastSave="0" documentId="13_ncr:1_{12C26F7D-2D8A-4A4E-BC5B-EB0419B42819}"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AM34" i="10"/>
  <c r="C34" i="10"/>
  <c r="C35" i="10" s="1"/>
  <c r="C36" i="10" l="1"/>
  <c r="BE34"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<sst xmlns="http://schemas.openxmlformats.org/spreadsheetml/2006/main" count="1096" uniqueCount="562">
  <si>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</si>
  <si>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</si>
  <si>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</si>
  <si>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</si>
  <si>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</si>
  <si>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</si>
  <si>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</si>
  <si>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</si>
  <si>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</si>
  <si>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</si>
  <si>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</si>
  <si>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</si>
  <si>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</si>
  <si>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</si>
  <si>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</si>
  <si>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</si>
  <si>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</si>
  <si>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</si>
  <si>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</si>
  <si>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</si>
  <si>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</si>
  <si>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</si>
  <si>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</si>
  <si>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</si>
  <si>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</si>
  <si>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</si>
  <si>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</si>
  <si>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</si>
  <si>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</si>
  <si>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</si>
  <si>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</si>
  <si>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</si>
  <si>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</si>
  <si>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</si>
  <si>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</si>
  <si>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</si>
  <si>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</si>
  <si>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</si>
  <si>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</si>
  <si>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</si>
  <si>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</si>
  <si>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</si>
  <si>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</si>
  <si>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</si>
  <si>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</si>
  <si>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</si>
  <si>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</si>
  <si>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</si>
  <si>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</si>
  <si>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</si>
  <si>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</si>
  <si>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</si>
  <si>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</si>
  <si>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</si>
  <si>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</si>
  <si>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</si>
  <si>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</si>
  <si>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</si>
  <si>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</si>
  <si>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</si>
  <si>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</si>
  <si>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</si>
  <si>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</si>
  <si>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</si>
  <si>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</si>
  <si>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</si>
  <si>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</si>
  <si>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</si>
  <si>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</si>
  <si>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</si>
  <si>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</si>
  <si>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</si>
  <si>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</si>
  <si>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</si>
  <si>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</si>
  <si>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</si>
  <si>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</si>
  <si>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</si>
  <si>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</si>
  <si>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</si>
  <si>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</si>
  <si>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</si>
  <si>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</si>
  <si>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</si>
  <si>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</si>
  <si>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</si>
  <si>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</si>
  <si>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</si>
  <si>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</si>
  <si>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</si>
  <si>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</si>
  <si>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</si>
  <si>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</si>
  <si>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</si>
  <si>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</si>
  <si>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</si>
  <si>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</si>
  <si>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</si>
  <si>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</si>
  <si>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</si>
  <si>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</si>
  <si>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</si>
  <si>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</si>
  <si>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</si>
  <si>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</si>
  <si>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</si>
  <si>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</si>
  <si>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</si>
  <si>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</si>
  <si>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</si>
  <si>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</si>
  <si>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</si>
  <si>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</si>
  <si>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</si>
  <si>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</si>
  <si>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</si>
  <si>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</si>
  <si>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</si>
  <si>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</si>
  <si>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</si>
  <si>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</si>
  <si>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</si>
  <si>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</si>
  <si>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</si>
  <si>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</si>
  <si>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</si>
  <si>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</si>
  <si>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</si>
  <si>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</si>
  <si>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</si>
  <si>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</si>
  <si>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</si>
  <si>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</si>
  <si>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</si>
  <si>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</si>
  <si>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</si>
  <si>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</si>
  <si>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</si>
  <si>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</si>
  <si>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</si>
  <si>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</si>
  <si>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</si>
  <si>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</si>
  <si>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</si>
  <si>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</si>
  <si>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</si>
  <si>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</si>
  <si>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</si>
  <si>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</si>
  <si>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</si>
  <si>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</si>
  <si>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</si>
  <si>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</si>
  <si>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</si>
  <si>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</si>
  <si>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</si>
  <si>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</si>
  <si>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</si>
  <si>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</si>
  <si>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</si>
  <si>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</si>
  <si>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</si>
  <si>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</si>
  <si>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</si>
  <si>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</si>
  <si>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</si>
  <si>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</si>
  <si>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</si>
  <si>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</si>
  <si>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</si>
  <si>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</si>
  <si>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</si>
  <si>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</si>
  <si>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</si>
  <si>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</si>
  <si>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</si>
  <si>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</si>
  <si>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</si>
  <si>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</si>
  <si>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</si>
  <si>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</si>
  <si>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</si>
  <si>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</si>
  <si>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</si>
  <si>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</si>
  <si>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</si>
  <si>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</si>
  <si>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</si>
  <si>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</si>
  <si>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</si>
  <si>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</si>
  <si>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</si>
  <si>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</si>
  <si>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</si>
  <si>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</si>
  <si>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</si>
  <si>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</si>
  <si>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</si>
  <si>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</si>
  <si>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</si>
  <si>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</si>
  <si>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</si>
  <si>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</si>
  <si>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</si>
  <si>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奈良県下北山村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</si>
  <si>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</si>
  <si>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</si>
  <si>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</si>
  <si>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</si>
  <si>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</si>
  <si>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</si>
  <si>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</si>
  <si>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</si>
  <si>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</si>
  <si>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</si>
  <si>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</si>
  <si>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</si>
  <si>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</si>
  <si>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</si>
  <si>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</si>
  <si>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</si>
  <si>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</si>
  <si>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</si>
  <si>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</si>
  <si>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</si>
  <si>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</si>
  <si>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</si>
  <si>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</si>
  <si>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</si>
  <si>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</si>
  <si>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</si>
  <si>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</si>
  <si>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</si>
  <si>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</si>
  <si>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</si>
  <si>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</si>
  <si>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</si>
  <si>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</si>
  <si>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</si>
  <si>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</si>
  <si>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</si>
  <si>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</si>
  <si>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</si>
  <si>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</si>
  <si>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</si>
  <si>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</si>
  <si>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</si>
  <si>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</si>
  <si>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</si>
  <si>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</si>
  <si>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</si>
  <si>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</si>
  <si>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</si>
  <si>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</si>
  <si>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</si>
  <si>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</si>
  <si>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</si>
  <si>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</si>
  <si>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</si>
  <si>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</si>
  <si>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</si>
  <si>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</si>
  <si>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</si>
  <si>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</si>
  <si>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</si>
  <si>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</si>
  <si>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</si>
  <si>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</si>
  <si>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</si>
  <si>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</si>
  <si>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</si>
  <si>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</si>
  <si>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</si>
  <si>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</si>
  <si>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</si>
  <si>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</si>
  <si>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</si>
  <si>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</si>
  <si>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</si>
  <si>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</si>
  <si>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</si>
  <si>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</si>
  <si>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</si>
  <si>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</si>
  <si>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</si>
  <si>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</si>
  <si>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</si>
  <si>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</si>
  <si>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</si>
  <si>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</si>
  <si>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</si>
  <si>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</si>
  <si>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</si>
  <si>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</si>
  <si>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</si>
  <si>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</si>
  <si>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</si>
  <si>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</si>
  <si>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</si>
  <si>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</si>
  <si>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</si>
  <si>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</si>
  <si>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</si>
  <si>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</si>
  <si>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</si>
  <si>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</si>
  <si>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</si>
  <si>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</si>
  <si>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</si>
  <si>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</si>
  <si>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</si>
  <si>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</si>
  <si>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</si>
  <si>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</si>
  <si>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</si>
  <si>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</si>
  <si>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</si>
  <si>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</si>
  <si>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</si>
  <si>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</si>
  <si>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</si>
  <si>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</si>
  <si>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</si>
  <si>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</si>
  <si>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</si>
  <si>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</si>
  <si>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</si>
  <si>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</si>
  <si>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</si>
  <si>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</si>
  <si>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</si>
  <si>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</si>
  <si>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</si>
  <si>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</si>
  <si>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</si>
  <si>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</si>
  <si>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</si>
  <si>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</si>
  <si>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</si>
  <si>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</si>
  <si>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</si>
  <si>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</si>
  <si>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</si>
  <si>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</si>
  <si>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</si>
  <si>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</si>
  <si>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</si>
  <si>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</si>
  <si>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</si>
  <si>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</si>
  <si>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</si>
  <si>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</si>
  <si>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</si>
  <si>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</si>
  <si>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</si>
  <si>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奈良県下北山村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</si>
  <si>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</si>
  <si>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</si>
  <si>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</si>
  <si>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</si>
  <si>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</si>
  <si>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</si>
  <si>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</si>
  <si>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</si>
  <si>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</si>
  <si>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</si>
  <si>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</si>
  <si>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</si>
  <si>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</si>
  <si>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</si>
  <si>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</si>
  <si>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</si>
  <si>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</si>
  <si>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</si>
  <si>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</si>
  <si>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</si>
  <si>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池の平公園管理運営特別会計</t>
    <phoneticPr fontId="5"/>
  </si>
  <si>
    <t>スポーツ公園管理運営特別会計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</si>
  <si>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</si>
  <si>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</si>
  <si>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</si>
  <si>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</si>
  <si>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</si>
  <si>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</si>
  <si>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</si>
  <si>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</si>
  <si>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</si>
  <si>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</si>
  <si>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</si>
  <si>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</si>
  <si>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</si>
  <si>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</si>
  <si>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</si>
  <si>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</si>
  <si>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</si>
  <si>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</si>
  <si>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</si>
  <si>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</si>
  <si>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</si>
  <si>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</si>
  <si>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</si>
  <si>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</si>
  <si>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</si>
  <si>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</si>
  <si>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</si>
  <si>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</si>
  <si>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</si>
  <si>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</si>
  <si>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</si>
  <si>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</si>
  <si>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</si>
  <si>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</si>
  <si>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</si>
  <si>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</si>
  <si>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</si>
  <si>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</si>
  <si>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</si>
  <si>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</si>
  <si>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</si>
  <si>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</si>
  <si>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</si>
  <si>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</si>
  <si>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</si>
  <si>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</si>
  <si>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</si>
  <si>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</si>
  <si>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</si>
  <si>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</si>
  <si>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</si>
  <si>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</si>
  <si>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</si>
  <si>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</si>
  <si>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</si>
  <si>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</si>
  <si>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</si>
  <si>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</si>
  <si>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</si>
  <si>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</si>
  <si>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</si>
  <si>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</si>
  <si>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</si>
  <si>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</si>
  <si>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</si>
  <si>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</si>
  <si>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</si>
  <si>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</si>
  <si>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</si>
  <si>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</si>
  <si>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</si>
  <si>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</si>
  <si>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</si>
  <si>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</si>
  <si>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</si>
  <si>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</si>
  <si>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</si>
  <si>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</si>
  <si>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</si>
  <si>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</si>
  <si>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</si>
  <si>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</si>
  <si>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</si>
  <si>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</si>
  <si>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</si>
  <si>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</si>
  <si>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</si>
  <si>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</si>
  <si>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</si>
  <si>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</si>
  <si>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</si>
  <si>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</si>
  <si>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</si>
  <si>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</si>
  <si>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</si>
  <si>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</si>
  <si>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</si>
  <si>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</si>
  <si>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</si>
  <si>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</si>
  <si>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</si>
  <si>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</si>
  <si>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</si>
  <si>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</si>
  <si>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</si>
  <si>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</si>
  <si>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</si>
  <si>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</si>
  <si>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</si>
  <si>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</si>
  <si>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</si>
  <si>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</si>
  <si>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</si>
  <si>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</si>
  <si>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</si>
  <si>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</si>
  <si>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</si>
  <si>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</si>
  <si>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</si>
  <si>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</si>
  <si>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</si>
  <si>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</si>
  <si>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</si>
  <si>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</si>
  <si>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</si>
  <si>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</si>
  <si>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</si>
  <si>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</si>
  <si>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</si>
  <si>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</si>
  <si>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</si>
  <si>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</si>
  <si>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</si>
  <si>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</si>
  <si>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</si>
  <si>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</si>
  <si>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</si>
  <si>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</si>
  <si>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</si>
  <si>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</si>
  <si>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</si>
  <si>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</si>
  <si>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</si>
  <si>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</si>
  <si>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</si>
  <si>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</si>
  <si>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</si>
  <si>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</si>
  <si>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</si>
  <si>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</si>
  <si>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</si>
  <si>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</si>
  <si>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</si>
  <si>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</si>
  <si>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4.30</t>
  </si>
  <si>
    <t>▲ 28.21</t>
  </si>
  <si>
    <t>一般会計</t>
  </si>
  <si>
    <t>介護保険事業会計（保険事業勘定）</t>
  </si>
  <si>
    <t>国民健康保険事業会計（直診勘定）</t>
  </si>
  <si>
    <t>簡易水道事業会計</t>
  </si>
  <si>
    <t>スポーツ公園管理運営特別会計</t>
  </si>
  <si>
    <t>国民健康保険事業会計（事業勘定）</t>
  </si>
  <si>
    <t>池の平公園管理運営特別会計</t>
  </si>
  <si>
    <t>後期高齢者医療事業会計</t>
  </si>
  <si>
    <t>その他会計（赤字）</t>
  </si>
  <si>
    <t>その他会計（黒字）</t>
  </si>
  <si>
    <t>R01</t>
    <phoneticPr fontId="5"/>
  </si>
  <si>
    <t>R02</t>
    <phoneticPr fontId="5"/>
  </si>
  <si>
    <t>R03</t>
    <phoneticPr fontId="5"/>
  </si>
  <si>
    <t>R04</t>
    <phoneticPr fontId="5"/>
  </si>
  <si>
    <t>R05</t>
    <phoneticPr fontId="5"/>
  </si>
  <si>
    <t>-</t>
    <phoneticPr fontId="10"/>
  </si>
  <si>
    <t>奈良県市町村総合事務組合</t>
    <phoneticPr fontId="10"/>
  </si>
  <si>
    <t>上・下北山衛生一部事務組合</t>
    <phoneticPr fontId="10"/>
  </si>
  <si>
    <t>奈良広域水質検査センター組合</t>
    <phoneticPr fontId="10"/>
  </si>
  <si>
    <t>奈良県後期高齢者医療広域連合</t>
    <phoneticPr fontId="10"/>
  </si>
  <si>
    <t>奈良県広域消防組合</t>
    <phoneticPr fontId="10"/>
  </si>
  <si>
    <t>南和広域医療企業団</t>
    <phoneticPr fontId="10"/>
  </si>
  <si>
    <t>下北山むらづくりセンター</t>
    <phoneticPr fontId="10"/>
  </si>
  <si>
    <t>高齢者福祉施設管理運営基金</t>
    <phoneticPr fontId="5"/>
  </si>
  <si>
    <t>庁舎建設基金</t>
    <phoneticPr fontId="2"/>
  </si>
  <si>
    <t>きなりの郷下北山ふるさと基金</t>
    <phoneticPr fontId="2"/>
  </si>
  <si>
    <t>消防団員特別報酬基金</t>
    <phoneticPr fontId="2"/>
  </si>
  <si>
    <t>公共施設基金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</si>
</sst>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01AB-4257-A41E-51066A976D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1211561</c:v>
                </c:pt>
                <c:pt idx="1">
                  <c:v>1348276</c:v>
                </c:pt>
                <c:pt idx="2">
                  <c:v>388345</c:v>
                </c:pt>
                <c:pt idx="3">
                  <c:v>495590</c:v>
                </c:pt>
                <c:pt idx="4">
                  <c:v>1225552</c:v>
                </c:pt>
              </c:numCache>
            </c:numRef>
          </c:val>
          <c:smooth val="0"/>
          <c:extLst>
            <c:ext xmlns:c16="http://schemas.microsoft.com/office/drawing/2014/chart" uri="{C3380CC4-5D6E-409C-BE32-E72D297353CC}">
              <c16:uniqueId val="{00000001-01AB-4257-A41E-51066A976D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10.24</c:v>
                </c:pt>
                <c:pt idx="1">
                  <c:v>9.6199999999999992</c:v>
                </c:pt>
                <c:pt idx="2">
                  <c:v>7.32</c:v>
                </c:pt>
                <c:pt idx="3">
                  <c:v>6.31</c:v>
                </c:pt>
                <c:pt idx="4">
                  <c:v>9.01</c:v>
                </c:pt>
              </c:numCache>
            </c:numRef>
          </c:val>
          <c:extLst>
            <c:ext xmlns:c16="http://schemas.microsoft.com/office/drawing/2014/chart" uri="{C3380CC4-5D6E-409C-BE32-E72D297353CC}">
              <c16:uniqueId val="{00000000-584D-42F5-8A6A-28536A61EB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184.21</c:v>
                </c:pt>
                <c:pt idx="1">
                  <c:v>143.38999999999999</c:v>
                </c:pt>
                <c:pt idx="2">
                  <c:v>129.30000000000001</c:v>
                </c:pt>
                <c:pt idx="3">
                  <c:v>136.72999999999999</c:v>
                </c:pt>
                <c:pt idx="4">
                  <c:v>131.94</c:v>
                </c:pt>
              </c:numCache>
            </c:numRef>
          </c:val>
          <c:extLst>
            <c:ext xmlns:c16="http://schemas.microsoft.com/office/drawing/2014/chart" uri="{C3380CC4-5D6E-409C-BE32-E72D297353CC}">
              <c16:uniqueId val="{00000001-584D-42F5-8A6A-28536A61EB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c:v>
                </c:pt>
                <c:pt idx="1">
                  <c:v>-28.21</c:v>
                </c:pt>
                <c:pt idx="2">
                  <c:v>4.07</c:v>
                </c:pt>
                <c:pt idx="3">
                  <c:v>3.74</c:v>
                </c:pt>
                <c:pt idx="4">
                  <c:v>0.28999999999999998</c:v>
                </c:pt>
              </c:numCache>
            </c:numRef>
          </c:val>
          <c:smooth val="0"/>
          <c:extLst>
            <c:ext xmlns:c16="http://schemas.microsoft.com/office/drawing/2014/chart" uri="{C3380CC4-5D6E-409C-BE32-E72D297353CC}">
              <c16:uniqueId val="{00000002-584D-42F5-8A6A-28536A61EB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879-4499-9936-CB8B8F82C4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79-4499-9936-CB8B8F82C430}"/>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2-2879-4499-9936-CB8B8F82C430}"/>
            </c:ext>
          </c:extLst>
        </c:ser>
        <c:ser>
          <c:idx val="3"/>
          <c:order val="3"/>
          <c:tx>
            <c:strRef>
              <c:f>データシート!$A$30</c:f>
              <c:strCache>
                <c:ptCount val="1"/>
                <c:pt idx="0">
                  <c:v>池の平公園管理運営特別会計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0.11</c:v>
                </c:pt>
                <c:pt idx="8">
                  <c:v>#N/A</c:v>
                </c:pt>
                <c:pt idx="9">
                  <c:v>0.04</c:v>
                </c:pt>
              </c:numCache>
            </c:numRef>
          </c:val>
          <c:extLst>
            <c:ext xmlns:c16="http://schemas.microsoft.com/office/drawing/2014/chart" uri="{C3380CC4-5D6E-409C-BE32-E72D297353CC}">
              <c16:uniqueId val="{00000003-2879-4499-9936-CB8B8F82C430}"/>
            </c:ext>
          </c:extLst>
        </c:ser>
        <c:ser>
          <c:idx val="4"/>
          <c:order val="4"/>
          <c:tx>
            <c:strRef>
              <c:f>データシート!$A$31</c:f>
              <c:strCache>
                <c:ptCount val="1"/>
                <c:pt idx="0">
                  <c:v>国民健康保険事業会計（事業勘定）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0.11</c:v>
                </c:pt>
                <c:pt idx="8">
                  <c:v>#N/A</c:v>
                </c:pt>
                <c:pt idx="9">
                  <c:v>0.06</c:v>
                </c:pt>
              </c:numCache>
            </c:numRef>
          </c:val>
          <c:extLst>
            <c:ext xmlns:c16="http://schemas.microsoft.com/office/drawing/2014/chart" uri="{C3380CC4-5D6E-409C-BE32-E72D297353CC}">
              <c16:uniqueId val="{00000004-2879-4499-9936-CB8B8F82C430}"/>
            </c:ext>
          </c:extLst>
        </c:ser>
        <c:ser>
          <c:idx val="5"/>
          <c:order val="5"/>
          <c:tx>
            <c:strRef>
              <c:f>データシート!$A$32</c:f>
              <c:strCache>
                <c:ptCount val="1"/>
                <c:pt idx="0">
                  <c:v>スポーツ公園管理運営特別会計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0.17</c:v>
                </c:pt>
                <c:pt idx="4">
                  <c:v>#N/A</c:v>
                </c:pt>
                <c:pt idx="5">
                  <c:v>0.31</c:v>
                </c:pt>
                <c:pt idx="6">
                  <c:v>#N/A</c:v>
                </c:pt>
                <c:pt idx="7">
                  <c:v>0.24</c:v>
                </c:pt>
                <c:pt idx="8">
                  <c:v>#N/A</c:v>
                </c:pt>
                <c:pt idx="9">
                  <c:v>0.15</c:v>
                </c:pt>
              </c:numCache>
            </c:numRef>
          </c:val>
          <c:extLst>
            <c:ext xmlns:c16="http://schemas.microsoft.com/office/drawing/2014/chart" uri="{C3380CC4-5D6E-409C-BE32-E72D297353CC}">
              <c16:uniqueId val="{00000005-2879-4499-9936-CB8B8F82C430}"/>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0.09</c:v>
                </c:pt>
                <c:pt idx="4">
                  <c:v>#N/A</c:v>
                </c:pt>
                <c:pt idx="5">
                  <c:v>0.05</c:v>
                </c:pt>
                <c:pt idx="6">
                  <c:v>#N/A</c:v>
                </c:pt>
                <c:pt idx="7">
                  <c:v>0.12</c:v>
                </c:pt>
                <c:pt idx="8">
                  <c:v>#N/A</c:v>
                </c:pt>
                <c:pt idx="9">
                  <c:v>0.38</c:v>
                </c:pt>
              </c:numCache>
            </c:numRef>
          </c:val>
          <c:extLst>
            <c:ext xmlns:c16="http://schemas.microsoft.com/office/drawing/2014/chart" uri="{C3380CC4-5D6E-409C-BE32-E72D297353CC}">
              <c16:uniqueId val="{00000006-2879-4499-9936-CB8B8F82C430}"/>
            </c:ext>
          </c:extLst>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0.9</c:v>
                </c:pt>
                <c:pt idx="4">
                  <c:v>#N/A</c:v>
                </c:pt>
                <c:pt idx="5">
                  <c:v>0.69</c:v>
                </c:pt>
                <c:pt idx="6">
                  <c:v>#N/A</c:v>
                </c:pt>
                <c:pt idx="7">
                  <c:v>0.78</c:v>
                </c:pt>
                <c:pt idx="8">
                  <c:v>#N/A</c:v>
                </c:pt>
                <c:pt idx="9">
                  <c:v>0.71</c:v>
                </c:pt>
              </c:numCache>
            </c:numRef>
          </c:val>
          <c:extLst>
            <c:ext xmlns:c16="http://schemas.microsoft.com/office/drawing/2014/chart" uri="{C3380CC4-5D6E-409C-BE32-E72D297353CC}">
              <c16:uniqueId val="{00000007-2879-4499-9936-CB8B8F82C430}"/>
            </c:ext>
          </c:extLst>
        </c:ser>
        <c:ser>
          <c:idx val="8"/>
          <c:order val="8"/>
          <c:tx>
            <c:strRef>
              <c:f>データシート!$A$35</c:f>
              <c:strCache>
                <c:ptCount val="1"/>
                <c:pt idx="0">
                  <c:v>介護保険事業会計（保険事業勘定）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0.26</c:v>
                </c:pt>
                <c:pt idx="2">
                  <c:v>#N/A</c:v>
                </c:pt>
                <c:pt idx="3">
                  <c:v>1.33</c:v>
                </c:pt>
                <c:pt idx="4">
                  <c:v>#N/A</c:v>
                </c:pt>
                <c:pt idx="5">
                  <c:v>0.89</c:v>
                </c:pt>
                <c:pt idx="6">
                  <c:v>#N/A</c:v>
                </c:pt>
                <c:pt idx="7">
                  <c:v>0.7</c:v>
                </c:pt>
                <c:pt idx="8">
                  <c:v>#N/A</c:v>
                </c:pt>
                <c:pt idx="9">
                  <c:v>2.27</c:v>
                </c:pt>
              </c:numCache>
            </c:numRef>
          </c:val>
          <c:extLst>
            <c:ext xmlns:c16="http://schemas.microsoft.com/office/drawing/2014/chart" uri="{C3380CC4-5D6E-409C-BE32-E72D297353CC}">
              <c16:uniqueId val="{00000008-2879-4499-9936-CB8B8F82C4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9.94</c:v>
                </c:pt>
                <c:pt idx="2">
                  <c:v>#N/A</c:v>
                </c:pt>
                <c:pt idx="3">
                  <c:v>9.4</c:v>
                </c:pt>
                <c:pt idx="4">
                  <c:v>#N/A</c:v>
                </c:pt>
                <c:pt idx="5">
                  <c:v>6.97</c:v>
                </c:pt>
                <c:pt idx="6">
                  <c:v>#N/A</c:v>
                </c:pt>
                <c:pt idx="7">
                  <c:v>5.95</c:v>
                </c:pt>
                <c:pt idx="8">
                  <c:v>#N/A</c:v>
                </c:pt>
                <c:pt idx="9">
                  <c:v>8.8000000000000007</c:v>
                </c:pt>
              </c:numCache>
            </c:numRef>
          </c:val>
          <c:extLst>
            <c:ext xmlns:c16="http://schemas.microsoft.com/office/drawing/2014/chart" uri="{C3380CC4-5D6E-409C-BE32-E72D297353CC}">
              <c16:uniqueId val="{00000009-2879-4499-9936-CB8B8F82C4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197</c:v>
                </c:pt>
                <c:pt idx="5">
                  <c:v>211</c:v>
                </c:pt>
                <c:pt idx="8">
                  <c:v>226</c:v>
                </c:pt>
                <c:pt idx="11">
                  <c:v>233</c:v>
                </c:pt>
                <c:pt idx="14">
                  <c:v>249</c:v>
                </c:pt>
              </c:numCache>
            </c:numRef>
          </c:val>
          <c:extLst>
            <c:ext xmlns:c16="http://schemas.microsoft.com/office/drawing/2014/chart" uri="{C3380CC4-5D6E-409C-BE32-E72D297353CC}">
              <c16:uniqueId val="{00000000-C01A-47D7-875A-DF254E3B19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1A-47D7-875A-DF254E3B19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1A-47D7-875A-DF254E3B19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19</c:v>
                </c:pt>
                <c:pt idx="6">
                  <c:v>15</c:v>
                </c:pt>
                <c:pt idx="9">
                  <c:v>10</c:v>
                </c:pt>
                <c:pt idx="12">
                  <c:v>11</c:v>
                </c:pt>
              </c:numCache>
            </c:numRef>
          </c:val>
          <c:extLst>
            <c:ext xmlns:c16="http://schemas.microsoft.com/office/drawing/2014/chart" uri="{C3380CC4-5D6E-409C-BE32-E72D297353CC}">
              <c16:uniqueId val="{00000003-C01A-47D7-875A-DF254E3B19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c:v>
                </c:pt>
                <c:pt idx="3">
                  <c:v>24</c:v>
                </c:pt>
                <c:pt idx="6">
                  <c:v>25</c:v>
                </c:pt>
                <c:pt idx="9">
                  <c:v>27</c:v>
                </c:pt>
                <c:pt idx="12">
                  <c:v>30</c:v>
                </c:pt>
              </c:numCache>
            </c:numRef>
          </c:val>
          <c:extLst>
            <c:ext xmlns:c16="http://schemas.microsoft.com/office/drawing/2014/chart" uri="{C3380CC4-5D6E-409C-BE32-E72D297353CC}">
              <c16:uniqueId val="{00000004-C01A-47D7-875A-DF254E3B19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1A-47D7-875A-DF254E3B19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1A-47D7-875A-DF254E3B19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205</c:v>
                </c:pt>
                <c:pt idx="3">
                  <c:v>227</c:v>
                </c:pt>
                <c:pt idx="6">
                  <c:v>256</c:v>
                </c:pt>
                <c:pt idx="9">
                  <c:v>269</c:v>
                </c:pt>
                <c:pt idx="12">
                  <c:v>293</c:v>
                </c:pt>
              </c:numCache>
            </c:numRef>
          </c:val>
          <c:extLst>
            <c:ext xmlns:c16="http://schemas.microsoft.com/office/drawing/2014/chart" uri="{C3380CC4-5D6E-409C-BE32-E72D297353CC}">
              <c16:uniqueId val="{00000007-C01A-47D7-875A-DF254E3B19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c:v>
                </c:pt>
                <c:pt idx="2">
                  <c:v>#N/A</c:v>
                </c:pt>
                <c:pt idx="3">
                  <c:v>#N/A</c:v>
                </c:pt>
                <c:pt idx="4">
                  <c:v>59</c:v>
                </c:pt>
                <c:pt idx="5">
                  <c:v>#N/A</c:v>
                </c:pt>
                <c:pt idx="6">
                  <c:v>#N/A</c:v>
                </c:pt>
                <c:pt idx="7">
                  <c:v>70</c:v>
                </c:pt>
                <c:pt idx="8">
                  <c:v>#N/A</c:v>
                </c:pt>
                <c:pt idx="9">
                  <c:v>#N/A</c:v>
                </c:pt>
                <c:pt idx="10">
                  <c:v>73</c:v>
                </c:pt>
                <c:pt idx="11">
                  <c:v>#N/A</c:v>
                </c:pt>
                <c:pt idx="12">
                  <c:v>#N/A</c:v>
                </c:pt>
                <c:pt idx="13">
                  <c:v>85</c:v>
                </c:pt>
                <c:pt idx="14">
                  <c:v>#N/A</c:v>
                </c:pt>
              </c:numCache>
            </c:numRef>
          </c:val>
          <c:smooth val="0"/>
          <c:extLst>
            <c:ext xmlns:c16="http://schemas.microsoft.com/office/drawing/2014/chart" uri="{C3380CC4-5D6E-409C-BE32-E72D297353CC}">
              <c16:uniqueId val="{00000008-C01A-47D7-875A-DF254E3B19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2546</c:v>
                </c:pt>
                <c:pt idx="5">
                  <c:v>2887</c:v>
                </c:pt>
                <c:pt idx="8">
                  <c:v>2823</c:v>
                </c:pt>
                <c:pt idx="11">
                  <c:v>2837</c:v>
                </c:pt>
                <c:pt idx="14">
                  <c:v>2899</c:v>
                </c:pt>
              </c:numCache>
            </c:numRef>
          </c:val>
          <c:extLst>
            <c:ext xmlns:c16="http://schemas.microsoft.com/office/drawing/2014/chart" uri="{C3380CC4-5D6E-409C-BE32-E72D297353CC}">
              <c16:uniqueId val="{00000000-90D4-4F3E-80BF-23AF632000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40</c:v>
                </c:pt>
                <c:pt idx="8">
                  <c:v>36</c:v>
                </c:pt>
                <c:pt idx="11">
                  <c:v>33</c:v>
                </c:pt>
                <c:pt idx="14">
                  <c:v>32</c:v>
                </c:pt>
              </c:numCache>
            </c:numRef>
          </c:val>
          <c:extLst>
            <c:ext xmlns:c16="http://schemas.microsoft.com/office/drawing/2014/chart" uri="{C3380CC4-5D6E-409C-BE32-E72D297353CC}">
              <c16:uniqueId val="{00000001-90D4-4F3E-80BF-23AF632000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2753</c:v>
                </c:pt>
                <c:pt idx="5">
                  <c:v>2550</c:v>
                </c:pt>
                <c:pt idx="8">
                  <c:v>2806</c:v>
                </c:pt>
                <c:pt idx="11">
                  <c:v>3002</c:v>
                </c:pt>
                <c:pt idx="14">
                  <c:v>2565</c:v>
                </c:pt>
              </c:numCache>
            </c:numRef>
          </c:val>
          <c:extLst>
            <c:ext xmlns:c16="http://schemas.microsoft.com/office/drawing/2014/chart" uri="{C3380CC4-5D6E-409C-BE32-E72D297353CC}">
              <c16:uniqueId val="{00000002-90D4-4F3E-80BF-23AF632000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D4-4F3E-80BF-23AF632000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D4-4F3E-80BF-23AF632000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D4-4F3E-80BF-23AF632000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322</c:v>
                </c:pt>
                <c:pt idx="3">
                  <c:v>278</c:v>
                </c:pt>
                <c:pt idx="6">
                  <c:v>266</c:v>
                </c:pt>
                <c:pt idx="9">
                  <c:v>260</c:v>
                </c:pt>
                <c:pt idx="12">
                  <c:v>247</c:v>
                </c:pt>
              </c:numCache>
            </c:numRef>
          </c:val>
          <c:extLst>
            <c:ext xmlns:c16="http://schemas.microsoft.com/office/drawing/2014/chart" uri="{C3380CC4-5D6E-409C-BE32-E72D297353CC}">
              <c16:uniqueId val="{00000006-90D4-4F3E-80BF-23AF632000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147</c:v>
                </c:pt>
                <c:pt idx="3">
                  <c:v>128</c:v>
                </c:pt>
                <c:pt idx="6">
                  <c:v>120</c:v>
                </c:pt>
                <c:pt idx="9">
                  <c:v>116</c:v>
                </c:pt>
                <c:pt idx="12">
                  <c:v>110</c:v>
                </c:pt>
              </c:numCache>
            </c:numRef>
          </c:val>
          <c:extLst>
            <c:ext xmlns:c16="http://schemas.microsoft.com/office/drawing/2014/chart" uri="{C3380CC4-5D6E-409C-BE32-E72D297353CC}">
              <c16:uniqueId val="{00000007-90D4-4F3E-80BF-23AF632000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245</c:v>
                </c:pt>
                <c:pt idx="3">
                  <c:v>225</c:v>
                </c:pt>
                <c:pt idx="6">
                  <c:v>214</c:v>
                </c:pt>
                <c:pt idx="9">
                  <c:v>218</c:v>
                </c:pt>
                <c:pt idx="12">
                  <c:v>232</c:v>
                </c:pt>
              </c:numCache>
            </c:numRef>
          </c:val>
          <c:extLst>
            <c:ext xmlns:c16="http://schemas.microsoft.com/office/drawing/2014/chart" uri="{C3380CC4-5D6E-409C-BE32-E72D297353CC}">
              <c16:uniqueId val="{00000008-90D4-4F3E-80BF-23AF632000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D4-4F3E-80BF-23AF632000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2935</c:v>
                </c:pt>
                <c:pt idx="3">
                  <c:v>3444</c:v>
                </c:pt>
                <c:pt idx="6">
                  <c:v>3389</c:v>
                </c:pt>
                <c:pt idx="9">
                  <c:v>3413</c:v>
                </c:pt>
                <c:pt idx="12">
                  <c:v>3485</c:v>
                </c:pt>
              </c:numCache>
            </c:numRef>
          </c:val>
          <c:extLst>
            <c:ext xmlns:c16="http://schemas.microsoft.com/office/drawing/2014/chart" uri="{C3380CC4-5D6E-409C-BE32-E72D297353CC}">
              <c16:uniqueId val="{0000000A-90D4-4F3E-80BF-23AF632000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D4-4F3E-80BF-23AF632000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1557</c:v>
                </c:pt>
                <c:pt idx="1">
                  <c:v>1614</c:v>
                </c:pt>
                <c:pt idx="2">
                  <c:v>1584</c:v>
                </c:pt>
              </c:numCache>
            </c:numRef>
          </c:val>
          <c:extLst>
            <c:ext xmlns:c16="http://schemas.microsoft.com/office/drawing/2014/chart" uri="{C3380CC4-5D6E-409C-BE32-E72D297353CC}">
              <c16:uniqueId val="{00000000-2101-4811-8BB5-CE9BC35CB9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124</c:v>
                </c:pt>
                <c:pt idx="1">
                  <c:v>139</c:v>
                </c:pt>
                <c:pt idx="2">
                  <c:v>145</c:v>
                </c:pt>
              </c:numCache>
            </c:numRef>
          </c:val>
          <c:extLst>
            <c:ext xmlns:c16="http://schemas.microsoft.com/office/drawing/2014/chart" uri="{C3380CC4-5D6E-409C-BE32-E72D297353CC}">
              <c16:uniqueId val="{00000001-2101-4811-8BB5-CE9BC35CB9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1064</c:v>
                </c:pt>
                <c:pt idx="1">
                  <c:v>1187</c:v>
                </c:pt>
                <c:pt idx="2">
                  <c:v>778</c:v>
                </c:pt>
              </c:numCache>
            </c:numRef>
          </c:val>
          <c:extLst>
            <c:ext xmlns:c16="http://schemas.microsoft.com/office/drawing/2014/chart" uri="{C3380CC4-5D6E-409C-BE32-E72D297353CC}">
              <c16:uniqueId val="{00000002-2101-4811-8BB5-CE9BC35CB9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
802
133.39
2,941,597
2,831,253
108,142
1,200,728
3,485,342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し、基準財政収入額が減少し、基準財政需要額が増加した為、単年度の財政力指数は低下したが、３か年平均ではほぼ横ばいで推移している。又、類似団体との比較についてもほぼ同様の数値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年々人口減少も進んでおり、税収等も思うよう上がらない現状ではあるが、歳入の確保及び歳出の適正な見直し等を実施し、財政の健全化に努める。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昨年より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上昇。前年度と比較し、普通交付税は増加したが、経常的支出において、人件費、公債費の増加の他、近年は物件費が増加しており、情報セキュリティの強化などのシステム関連経費が増加していることも上昇の要因でもある。これらの経費については小規模団体ほど相対的な負担が大きく、システムの標準化や共同化等による経費の節減に努める必要がある。又、類似団体と同様に数値的には依然として高い状況にあり、今後とも引き続き事業の見直しを進めるとともに、事業の優先度を精査・点検し、優先度の低い事業については計画的に縮小等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157607</xdr:rowOff>
    </xdr:from>
    <xdr:to>
      <xdr:col>23</xdr:col>
      <xdr:colOff>133350</xdr:colOff>
      <xdr:row>65</xdr:row>
      <xdr:rowOff>27178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3040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157607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4595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65</xdr:row>
      <xdr:rowOff>130937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45952"/>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130937</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7518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106807</xdr:rowOff>
    </xdr:from>
    <xdr:to>
      <xdr:col>19</xdr:col>
      <xdr:colOff>184150</xdr:colOff>
      <xdr:row>65</xdr:row>
      <xdr:rowOff>36957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21734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65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80137</xdr:rowOff>
    </xdr:from>
    <xdr:to>
      <xdr:col>11</xdr:col>
      <xdr:colOff>82550</xdr:colOff>
      <xdr:row>66</xdr:row>
      <xdr:rowOff>10287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166514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人あたりの人件費・物件費等の決算額については類似団体平均を大きく上回っている。令和５年度については職員を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採用したことや人事院勧告による給与改定等により人件費が大幅に増加したことも上昇の要因であるが、昨今の物価高騰を受け、システム関連等の改修経費や維持経費も大きく、物件費も増加の一途をたど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又、年々人口の減少が進んでおり、今後も人口１人当たりの経費は高くなることが予想される。行財政改革を進め、人件費・物件費の抑制に積極的に努めて、実態に即した行政運営を行う必要がある。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110020</xdr:rowOff>
    </xdr:from>
    <xdr:to>
      <xdr:col>23</xdr:col>
      <xdr:colOff>133350</xdr:colOff>
      <xdr:row>82</xdr:row>
      <xdr:rowOff>119935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68920"/>
          <a:ext cx="8382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75896</xdr:rowOff>
    </xdr:from>
    <xdr:to>
      <xdr:col>19</xdr:col>
      <xdr:colOff>133350</xdr:colOff>
      <xdr:row>82</xdr:row>
      <xdr:rowOff>110020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4796"/>
          <a:ext cx="88900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75896</xdr:rowOff>
    </xdr:from>
    <xdr:to>
      <xdr:col>15</xdr:col>
      <xdr:colOff>82550</xdr:colOff>
      <xdr:row>82</xdr:row>
      <xdr:rowOff>95872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34796"/>
          <a:ext cx="8890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59770</xdr:rowOff>
    </xdr:from>
    <xdr:to>
      <xdr:col>11</xdr:col>
      <xdr:colOff>31750</xdr:colOff>
      <xdr:row>82</xdr:row>
      <xdr:rowOff>95872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8670"/>
          <a:ext cx="889000" cy="3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69135</xdr:rowOff>
    </xdr:from>
    <xdr:to>
      <xdr:col>23</xdr:col>
      <xdr:colOff>184150</xdr:colOff>
      <xdr:row>82</xdr:row>
      <xdr:rowOff>170735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41212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0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59220</xdr:rowOff>
    </xdr:from>
    <xdr:to>
      <xdr:col>19</xdr:col>
      <xdr:colOff>184150</xdr:colOff>
      <xdr:row>82</xdr:row>
      <xdr:rowOff>160820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145597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0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25096</xdr:rowOff>
    </xdr:from>
    <xdr:to>
      <xdr:col>15</xdr:col>
      <xdr:colOff>133350</xdr:colOff>
      <xdr:row>82</xdr:row>
      <xdr:rowOff>126696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111473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7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45072</xdr:rowOff>
    </xdr:from>
    <xdr:to>
      <xdr:col>11</xdr:col>
      <xdr:colOff>82550</xdr:colOff>
      <xdr:row>82</xdr:row>
      <xdr:rowOff>146672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131449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8970</xdr:rowOff>
    </xdr:from>
    <xdr:to>
      <xdr:col>7</xdr:col>
      <xdr:colOff>31750</xdr:colOff>
      <xdr:row>82</xdr:row>
      <xdr:rowOff>110570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95347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5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従前より職員給与の適正化に努め、適正な運営と管理を行っており、類似団体の平均を下回っている。今後も引き続き給与等の適正化に努める。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135382</xdr:rowOff>
    </xdr:from>
    <xdr:to>
      <xdr:col>81</xdr:col>
      <xdr:colOff>44450</xdr:colOff>
      <xdr:row>86</xdr:row>
      <xdr:rowOff>149861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80082"/>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21844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945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130556</xdr:rowOff>
    </xdr:from>
    <xdr:to>
      <xdr:col>72</xdr:col>
      <xdr:colOff>203200</xdr:colOff>
      <xdr:row>87</xdr:row>
      <xdr:rowOff>21844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752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120904</xdr:rowOff>
    </xdr:from>
    <xdr:to>
      <xdr:col>68</xdr:col>
      <xdr:colOff>152400</xdr:colOff>
      <xdr:row>86</xdr:row>
      <xdr:rowOff>130556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656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84582</xdr:rowOff>
    </xdr:from>
    <xdr:to>
      <xdr:col>81</xdr:col>
      <xdr:colOff>95250</xdr:colOff>
      <xdr:row>87</xdr:row>
      <xdr:rowOff>14732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101109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142494</xdr:rowOff>
    </xdr:from>
    <xdr:to>
      <xdr:col>73</xdr:col>
      <xdr:colOff>44450</xdr:colOff>
      <xdr:row>87</xdr:row>
      <xdr:rowOff>72644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82821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5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79756</xdr:rowOff>
    </xdr:from>
    <xdr:to>
      <xdr:col>68</xdr:col>
      <xdr:colOff>203200</xdr:colOff>
      <xdr:row>87</xdr:row>
      <xdr:rowOff>9906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20083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70104</xdr:rowOff>
    </xdr:from>
    <xdr:to>
      <xdr:col>64</xdr:col>
      <xdr:colOff>152400</xdr:colOff>
      <xdr:row>87</xdr:row>
      <xdr:rowOff>254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10431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8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人口千人あたりの職員数は類似団体の平均より数値が上回っている。</a:t>
          </a:r>
        </a:p>
        <a:p>
          <a:r>
            <a:rPr kumimoji="1" lang="ja-JP" altLang="en-US" sz="1200">
              <a:latin typeface="ＭＳ Ｐゴシック" panose="020B0600070205080204" pitchFamily="50" charset="-128"/>
              <a:ea typeface="ＭＳ Ｐゴシック" panose="020B0600070205080204" pitchFamily="50" charset="-128"/>
            </a:rPr>
            <a:t>年々人口減少が進んでおり、この数値を下げることはなかなか困難ではあるが、事業等の効率化を図り、人口規模に応じた適正な定員管理に努める。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167882</xdr:rowOff>
    </xdr:from>
    <xdr:to>
      <xdr:col>81</xdr:col>
      <xdr:colOff>44450</xdr:colOff>
      <xdr:row>61</xdr:row>
      <xdr:rowOff>41474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54882"/>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157196</xdr:rowOff>
    </xdr:from>
    <xdr:to>
      <xdr:col>77</xdr:col>
      <xdr:colOff>44450</xdr:colOff>
      <xdr:row>60</xdr:row>
      <xdr:rowOff>167882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44196"/>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141109</xdr:rowOff>
    </xdr:from>
    <xdr:to>
      <xdr:col>72</xdr:col>
      <xdr:colOff>203200</xdr:colOff>
      <xdr:row>60</xdr:row>
      <xdr:rowOff>157196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2810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101123</xdr:rowOff>
    </xdr:from>
    <xdr:to>
      <xdr:col>68</xdr:col>
      <xdr:colOff>152400</xdr:colOff>
      <xdr:row>60</xdr:row>
      <xdr:rowOff>141109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88123"/>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162124</xdr:rowOff>
    </xdr:from>
    <xdr:to>
      <xdr:col>81</xdr:col>
      <xdr:colOff>95250</xdr:colOff>
      <xdr:row>61</xdr:row>
      <xdr:rowOff>92274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134201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4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117082</xdr:rowOff>
    </xdr:from>
    <xdr:to>
      <xdr:col>77</xdr:col>
      <xdr:colOff>95250</xdr:colOff>
      <xdr:row>61</xdr:row>
      <xdr:rowOff>47232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32009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9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106396</xdr:rowOff>
    </xdr:from>
    <xdr:to>
      <xdr:col>73</xdr:col>
      <xdr:colOff>44450</xdr:colOff>
      <xdr:row>61</xdr:row>
      <xdr:rowOff>36546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21323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7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90309</xdr:rowOff>
    </xdr:from>
    <xdr:to>
      <xdr:col>68</xdr:col>
      <xdr:colOff>203200</xdr:colOff>
      <xdr:row>61</xdr:row>
      <xdr:rowOff>20459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5236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6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50323</xdr:rowOff>
    </xdr:from>
    <xdr:to>
      <xdr:col>64</xdr:col>
      <xdr:colOff>152400</xdr:colOff>
      <xdr:row>60</xdr:row>
      <xdr:rowOff>151923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136700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2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類似団体より数値は若干上回っており、前年度と比較しても数値は上昇している。次年度以降も計画的に実施する大規模な事業を控えている為、今後も比率自体は上昇する見込みである。</a:t>
          </a:r>
        </a:p>
        <a:p>
          <a:r>
            <a:rPr kumimoji="1" lang="ja-JP" altLang="en-US" sz="1200">
              <a:latin typeface="ＭＳ Ｐゴシック" panose="020B0600070205080204" pitchFamily="50" charset="-128"/>
              <a:ea typeface="ＭＳ Ｐゴシック" panose="020B0600070205080204" pitchFamily="50" charset="-128"/>
            </a:rPr>
            <a:t>又、上昇することが見込まれる公債費については基金等を適切に活用しながら繰上償還等を実施し、抑制に努める。</a:t>
          </a:r>
        </a:p>
        <a:p>
          <a:r>
            <a:rPr kumimoji="1" lang="ja-JP" altLang="en-US" sz="1200">
              <a:latin typeface="ＭＳ Ｐゴシック" panose="020B0600070205080204" pitchFamily="50" charset="-128"/>
              <a:ea typeface="ＭＳ Ｐゴシック" panose="020B0600070205080204" pitchFamily="50" charset="-128"/>
            </a:rPr>
            <a:t>今後は事業の見直し等も進めながらできる限り起債に大きく頼ることのない財政運営に努めたい。</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17356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6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140546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136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84244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7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将来負担比率については概ね健全な比率で推移している。</a:t>
          </a:r>
        </a:p>
        <a:p>
          <a:r>
            <a:rPr kumimoji="1" lang="ja-JP" altLang="en-US" sz="1200">
              <a:latin typeface="ＭＳ Ｐゴシック" panose="020B0600070205080204" pitchFamily="50" charset="-128"/>
              <a:ea typeface="ＭＳ Ｐゴシック" panose="020B0600070205080204" pitchFamily="50" charset="-128"/>
            </a:rPr>
            <a:t>要因としては過疎債・辺地債などの交付税算入率の高い有利な地方債の借入の推進や財政調整基金の積立てによる充当可能財源の確保が要因として考えられる。</a:t>
          </a:r>
        </a:p>
        <a:p>
          <a:r>
            <a:rPr kumimoji="1" lang="ja-JP" altLang="en-US" sz="1200">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
802
133.39
2,941,597
2,831,253
108,142
1,200,728
3,485,342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年度においては職員を</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名採用したことや人事院勧告による給与改定により職員及び任用職員の基本給、手当等が増加したことも要因となり、前年度と比較し、数値は上昇した。</a:t>
          </a:r>
        </a:p>
        <a:p>
          <a:r>
            <a:rPr kumimoji="1" lang="ja-JP" altLang="en-US" sz="1200">
              <a:latin typeface="ＭＳ Ｐゴシック" panose="020B0600070205080204" pitchFamily="50" charset="-128"/>
              <a:ea typeface="ＭＳ Ｐゴシック" panose="020B0600070205080204" pitchFamily="50" charset="-128"/>
            </a:rPr>
            <a:t>又、類似団体の平均を下回っているが、今後も例年同様に定員適正化計画に基づき職員数の適正化等に努め、事務事業の効率化に取り組む必要がある。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9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102870</xdr:rowOff>
    </xdr:from>
    <xdr:to>
      <xdr:col>6</xdr:col>
      <xdr:colOff>171450</xdr:colOff>
      <xdr:row>37</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行財政改革に伴い、不要な支出は控えているが、情報セキュリティの強化などのシステム関連経費や平成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年度で公営企業会計が廃止され、支出費用等を普通会計内での管理とした為、令和元年度より管理料や委託料等の管理経費が増加している。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年度については昨今の物価高騰によりシステム関連経費等が増加した為、数値は若干上昇した。</a:t>
          </a:r>
        </a:p>
        <a:p>
          <a:r>
            <a:rPr kumimoji="1" lang="ja-JP" altLang="en-US" sz="1200">
              <a:latin typeface="ＭＳ Ｐゴシック" panose="020B0600070205080204" pitchFamily="50" charset="-128"/>
              <a:ea typeface="ＭＳ Ｐゴシック" panose="020B0600070205080204" pitchFamily="50" charset="-128"/>
            </a:rPr>
            <a:t>又、依然として類似団体平均より上回っている事から今後とも経常経費の削減に努め、数値の抑制・適正化を図る必要がある。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347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120142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93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93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17</xdr:row>
      <xdr:rowOff>170434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過去５年の数値についても類似団体平均と比較して大きく下回っている。</a:t>
          </a:r>
        </a:p>
        <a:p>
          <a:r>
            <a:rPr kumimoji="1" lang="ja-JP" altLang="en-US" sz="1200">
              <a:latin typeface="ＭＳ Ｐゴシック" panose="020B0600070205080204" pitchFamily="50" charset="-128"/>
              <a:ea typeface="ＭＳ Ｐゴシック" panose="020B0600070205080204" pitchFamily="50" charset="-128"/>
            </a:rPr>
            <a:t>令和５年度については物価高騰対応の非課税・均等割世帯及び低所得の子育て世帯等への給付金事業等を実施した為、前年度と比較し増加している。</a:t>
          </a:r>
        </a:p>
        <a:p>
          <a:r>
            <a:rPr kumimoji="1" lang="ja-JP" altLang="en-US" sz="1200">
              <a:latin typeface="ＭＳ Ｐゴシック" panose="020B0600070205080204" pitchFamily="50" charset="-128"/>
              <a:ea typeface="ＭＳ Ｐゴシック" panose="020B0600070205080204" pitchFamily="50" charset="-128"/>
            </a:rPr>
            <a:t>今後も引き続き適正な支出に努める。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5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費用については維持補修費と繰出金であり、維持補修費については前年度と比較し、若干増加した。又、繰出金についも令和５年度では社会資本整備の為の簡易水道事業等への繰出金や国保事業、介護保険事業等の負担額が増加したことにより前年度と比較し数値は上昇した。</a:t>
          </a:r>
        </a:p>
        <a:p>
          <a:r>
            <a:rPr kumimoji="1" lang="ja-JP" altLang="en-US" sz="1200">
              <a:latin typeface="ＭＳ Ｐゴシック" panose="020B0600070205080204" pitchFamily="50" charset="-128"/>
              <a:ea typeface="ＭＳ Ｐゴシック" panose="020B0600070205080204" pitchFamily="50" charset="-128"/>
            </a:rPr>
            <a:t>又、依然として類似団体平均を上回っている為、今後も運営の効率化に努め、財政の健全化を図る。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33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小規模自治体である本村は、事務組合や広域連合への依存度が高く、補助金等についても個々において増減はあるものの全体では毎年若干ではあるが増加傾向である。</a:t>
          </a:r>
        </a:p>
        <a:p>
          <a:r>
            <a:rPr kumimoji="1" lang="ja-JP" altLang="en-US" sz="1200">
              <a:latin typeface="ＭＳ Ｐゴシック" panose="020B0600070205080204" pitchFamily="50" charset="-128"/>
              <a:ea typeface="ＭＳ Ｐゴシック" panose="020B0600070205080204" pitchFamily="50" charset="-128"/>
            </a:rPr>
            <a:t>令和５年度は前年度と比較し、上下衛生一部事務組合、奈良県広域消防組合等に対する負担金の減に伴い、数値は下降した。</a:t>
          </a:r>
        </a:p>
        <a:p>
          <a:r>
            <a:rPr kumimoji="1" lang="ja-JP" altLang="en-US" sz="1200">
              <a:latin typeface="ＭＳ Ｐゴシック" panose="020B0600070205080204" pitchFamily="50" charset="-128"/>
              <a:ea typeface="ＭＳ Ｐゴシック" panose="020B0600070205080204" pitchFamily="50" charset="-128"/>
            </a:rPr>
            <a:t>補助金等においては事業目的や公益性、社会ニーズに適応しているのか等を検証し、不適当な場合は随時見直し等を実施し、廃止若しくは抑制を実践する必要がある。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123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37</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351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令和元年度の過疎債・令和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辺地債などに係る起債償還が開始となった為、類似団体より数値は上回っている。又、令和６年度以降も、庁舎関連施設、教育関連施設、福祉関連施設、観光関連施設などの改修を控えており、今後も計画的に実施する大規模な事業を控えている為、比率自体は令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をピークとし上昇する見込みである。上昇することが見込まれる公債費については基金等を適切に活用しながら繰上償還等を実施し、抑制に努める。又、今後も事業の見直しを進めながらできる限り起債に大きく頼ることのない財政運営に努めたい。</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4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77470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公債費以外の経常経費については、人件費、物件費、繰出金などは増加したが、経常一般財源も増加した為、公債費以外の経常収支比率は前年度と比較し微増であった。</a:t>
          </a:r>
        </a:p>
        <a:p>
          <a:r>
            <a:rPr kumimoji="1" lang="ja-JP" altLang="en-US" sz="1200">
              <a:latin typeface="ＭＳ Ｐゴシック" panose="020B0600070205080204" pitchFamily="50" charset="-128"/>
              <a:ea typeface="ＭＳ Ｐゴシック" panose="020B0600070205080204" pitchFamily="50" charset="-128"/>
            </a:rPr>
            <a:t>昨年同様に類似団体平均を下回っているが、今後も引き続き、歳出の抑制等に努め、住民サービスを低下させることなく、適切な事業実施に努めることが必要である。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146594</xdr:rowOff>
    </xdr:from>
    <xdr:to>
      <xdr:col>82</xdr:col>
      <xdr:colOff>107950</xdr:colOff>
      <xdr:row>76</xdr:row>
      <xdr:rowOff>156392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767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76</xdr:row>
      <xdr:rowOff>146594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212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91077</xdr:rowOff>
    </xdr:from>
    <xdr:to>
      <xdr:col>73</xdr:col>
      <xdr:colOff>180975</xdr:colOff>
      <xdr:row>78</xdr:row>
      <xdr:rowOff>51888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21277"/>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51888</xdr:rowOff>
    </xdr:from>
    <xdr:to>
      <xdr:col>69</xdr:col>
      <xdr:colOff>92075</xdr:colOff>
      <xdr:row>78</xdr:row>
      <xdr:rowOff>146594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249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122119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95794</xdr:rowOff>
    </xdr:from>
    <xdr:to>
      <xdr:col>78</xdr:col>
      <xdr:colOff>120650</xdr:colOff>
      <xdr:row>77</xdr:row>
      <xdr:rowOff>25944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36121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40277</xdr:rowOff>
    </xdr:from>
    <xdr:to>
      <xdr:col>74</xdr:col>
      <xdr:colOff>31750</xdr:colOff>
      <xdr:row>76</xdr:row>
      <xdr:rowOff>141877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152054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xdr:rowOff>
    </xdr:from>
    <xdr:to>
      <xdr:col>69</xdr:col>
      <xdr:colOff>142875</xdr:colOff>
      <xdr:row>78</xdr:row>
      <xdr:rowOff>102688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87465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95794</xdr:rowOff>
    </xdr:from>
    <xdr:to>
      <xdr:col>65</xdr:col>
      <xdr:colOff>53975</xdr:colOff>
      <xdr:row>79</xdr:row>
      <xdr:rowOff>25944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10721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57317</xdr:rowOff>
    </xdr:from>
    <xdr:to>
      <xdr:col>29</xdr:col>
      <xdr:colOff>127000</xdr:colOff>
      <xdr:row>16</xdr:row>
      <xdr:rowOff>100634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848142"/>
          <a:ext cx="647700" cy="4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90973</xdr:rowOff>
    </xdr:from>
    <xdr:to>
      <xdr:col>26</xdr:col>
      <xdr:colOff>50800</xdr:colOff>
      <xdr:row>16</xdr:row>
      <xdr:rowOff>100634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2881798"/>
          <a:ext cx="698500" cy="9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90973</xdr:rowOff>
    </xdr:from>
    <xdr:to>
      <xdr:col>22</xdr:col>
      <xdr:colOff>114300</xdr:colOff>
      <xdr:row>16</xdr:row>
      <xdr:rowOff>123567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881798"/>
          <a:ext cx="698500" cy="32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123567</xdr:rowOff>
    </xdr:from>
    <xdr:to>
      <xdr:col>18</xdr:col>
      <xdr:colOff>177800</xdr:colOff>
      <xdr:row>16</xdr:row>
      <xdr:rowOff>164960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914392"/>
          <a:ext cx="698500" cy="41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6517</xdr:rowOff>
    </xdr:from>
    <xdr:to>
      <xdr:col>29</xdr:col>
      <xdr:colOff>177800</xdr:colOff>
      <xdr:row>16</xdr:row>
      <xdr:rowOff>108117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79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23044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6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49834</xdr:rowOff>
    </xdr:from>
    <xdr:to>
      <xdr:col>26</xdr:col>
      <xdr:colOff>101600</xdr:colOff>
      <xdr:row>16</xdr:row>
      <xdr:rowOff>151434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84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161611</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6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40173</xdr:rowOff>
    </xdr:from>
    <xdr:to>
      <xdr:col>22</xdr:col>
      <xdr:colOff>165100</xdr:colOff>
      <xdr:row>16</xdr:row>
      <xdr:rowOff>141773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83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151950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5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72767</xdr:rowOff>
    </xdr:from>
    <xdr:to>
      <xdr:col>19</xdr:col>
      <xdr:colOff>38100</xdr:colOff>
      <xdr:row>17</xdr:row>
      <xdr:rowOff>2917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86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13094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63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114160</xdr:rowOff>
    </xdr:from>
    <xdr:to>
      <xdr:col>15</xdr:col>
      <xdr:colOff>101600</xdr:colOff>
      <xdr:row>17</xdr:row>
      <xdr:rowOff>44310</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90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54487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67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165047</xdr:rowOff>
    </xdr:from>
    <xdr:to>
      <xdr:col>29</xdr:col>
      <xdr:colOff>127000</xdr:colOff>
      <xdr:row>35</xdr:row>
      <xdr:rowOff>221812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75397"/>
          <a:ext cx="647700" cy="5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221812</xdr:rowOff>
    </xdr:from>
    <xdr:to>
      <xdr:col>26</xdr:col>
      <xdr:colOff>50800</xdr:colOff>
      <xdr:row>35</xdr:row>
      <xdr:rowOff>245270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32162"/>
          <a:ext cx="698500" cy="23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245270</xdr:rowOff>
    </xdr:from>
    <xdr:to>
      <xdr:col>22</xdr:col>
      <xdr:colOff>114300</xdr:colOff>
      <xdr:row>35</xdr:row>
      <xdr:rowOff>298629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55620"/>
          <a:ext cx="698500" cy="53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298629</xdr:rowOff>
    </xdr:from>
    <xdr:to>
      <xdr:col>18</xdr:col>
      <xdr:colOff>177800</xdr:colOff>
      <xdr:row>36</xdr:row>
      <xdr:rowOff>25795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08979"/>
          <a:ext cx="698500" cy="7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114247</xdr:rowOff>
    </xdr:from>
    <xdr:to>
      <xdr:col>29</xdr:col>
      <xdr:colOff>177800</xdr:colOff>
      <xdr:row>35</xdr:row>
      <xdr:rowOff>215847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2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302224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6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171012</xdr:rowOff>
    </xdr:from>
    <xdr:to>
      <xdr:col>26</xdr:col>
      <xdr:colOff>101600</xdr:colOff>
      <xdr:row>35</xdr:row>
      <xdr:rowOff>272612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81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282789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5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194470</xdr:rowOff>
    </xdr:from>
    <xdr:to>
      <xdr:col>22</xdr:col>
      <xdr:colOff>165100</xdr:colOff>
      <xdr:row>35</xdr:row>
      <xdr:rowOff>296070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306247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7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247829</xdr:rowOff>
    </xdr:from>
    <xdr:to>
      <xdr:col>19</xdr:col>
      <xdr:colOff>38100</xdr:colOff>
      <xdr:row>36</xdr:row>
      <xdr:rowOff>6529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5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2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317895</xdr:rowOff>
    </xdr:from>
    <xdr:to>
      <xdr:col>15</xdr:col>
      <xdr:colOff>101600</xdr:colOff>
      <xdr:row>36</xdr:row>
      <xdr:rowOff>76595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2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86772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
802
133.39
2,941,597
2,831,253
108,142
1,200,728
3,485,342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8279</xdr:rowOff>
    </xdr:from>
    <xdr:to>
      <xdr:col>24</xdr:col>
      <xdr:colOff>63500</xdr:colOff>
      <xdr:row>35</xdr:row>
      <xdr:rowOff>70049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09029"/>
          <a:ext cx="8382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39452</xdr:rowOff>
    </xdr:from>
    <xdr:to>
      <xdr:col>19</xdr:col>
      <xdr:colOff>177800</xdr:colOff>
      <xdr:row>35</xdr:row>
      <xdr:rowOff>70049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040202"/>
          <a:ext cx="889000" cy="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39452</xdr:rowOff>
    </xdr:from>
    <xdr:to>
      <xdr:col>15</xdr:col>
      <xdr:colOff>50800</xdr:colOff>
      <xdr:row>35</xdr:row>
      <xdr:rowOff>86951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40202"/>
          <a:ext cx="8890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86951</xdr:rowOff>
    </xdr:from>
    <xdr:to>
      <xdr:col>10</xdr:col>
      <xdr:colOff>114300</xdr:colOff>
      <xdr:row>36</xdr:row>
      <xdr:rowOff>41511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87701"/>
          <a:ext cx="889000" cy="1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128929</xdr:rowOff>
    </xdr:from>
    <xdr:to>
      <xdr:col>24</xdr:col>
      <xdr:colOff>114300</xdr:colOff>
      <xdr:row>35</xdr:row>
      <xdr:rowOff>59079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151806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0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19249</xdr:rowOff>
    </xdr:from>
    <xdr:to>
      <xdr:col>20</xdr:col>
      <xdr:colOff>38100</xdr:colOff>
      <xdr:row>35</xdr:row>
      <xdr:rowOff>120849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137376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9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160102</xdr:rowOff>
    </xdr:from>
    <xdr:to>
      <xdr:col>15</xdr:col>
      <xdr:colOff>101600</xdr:colOff>
      <xdr:row>35</xdr:row>
      <xdr:rowOff>90252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106779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6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36151</xdr:rowOff>
    </xdr:from>
    <xdr:to>
      <xdr:col>10</xdr:col>
      <xdr:colOff>165100</xdr:colOff>
      <xdr:row>35</xdr:row>
      <xdr:rowOff>137751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154278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162161</xdr:rowOff>
    </xdr:from>
    <xdr:to>
      <xdr:col>6</xdr:col>
      <xdr:colOff>38100</xdr:colOff>
      <xdr:row>36</xdr:row>
      <xdr:rowOff>92311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108838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3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99493</xdr:rowOff>
    </xdr:from>
    <xdr:to>
      <xdr:col>24</xdr:col>
      <xdr:colOff>63500</xdr:colOff>
      <xdr:row>56</xdr:row>
      <xdr:rowOff>105030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00693"/>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99493</xdr:rowOff>
    </xdr:from>
    <xdr:to>
      <xdr:col>19</xdr:col>
      <xdr:colOff>177800</xdr:colOff>
      <xdr:row>56</xdr:row>
      <xdr:rowOff>155237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00693"/>
          <a:ext cx="8890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109172</xdr:rowOff>
    </xdr:from>
    <xdr:to>
      <xdr:col>15</xdr:col>
      <xdr:colOff>50800</xdr:colOff>
      <xdr:row>56</xdr:row>
      <xdr:rowOff>155237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10372"/>
          <a:ext cx="889000" cy="4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109172</xdr:rowOff>
    </xdr:from>
    <xdr:to>
      <xdr:col>10</xdr:col>
      <xdr:colOff>114300</xdr:colOff>
      <xdr:row>56</xdr:row>
      <xdr:rowOff>115908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10372"/>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54230</xdr:rowOff>
    </xdr:from>
    <xdr:to>
      <xdr:col>24</xdr:col>
      <xdr:colOff>114300</xdr:colOff>
      <xdr:row>56</xdr:row>
      <xdr:rowOff>155830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77107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0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48693</xdr:rowOff>
    </xdr:from>
    <xdr:to>
      <xdr:col>20</xdr:col>
      <xdr:colOff>38100</xdr:colOff>
      <xdr:row>56</xdr:row>
      <xdr:rowOff>150293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166820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2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104437</xdr:rowOff>
    </xdr:from>
    <xdr:to>
      <xdr:col>15</xdr:col>
      <xdr:colOff>101600</xdr:colOff>
      <xdr:row>57</xdr:row>
      <xdr:rowOff>34587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51114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8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58372</xdr:rowOff>
    </xdr:from>
    <xdr:to>
      <xdr:col>10</xdr:col>
      <xdr:colOff>165100</xdr:colOff>
      <xdr:row>56</xdr:row>
      <xdr:rowOff>159972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5049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3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65108</xdr:rowOff>
    </xdr:from>
    <xdr:to>
      <xdr:col>6</xdr:col>
      <xdr:colOff>38100</xdr:colOff>
      <xdr:row>56</xdr:row>
      <xdr:rowOff>166708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11785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4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2032</xdr:rowOff>
    </xdr:from>
    <xdr:to>
      <xdr:col>24</xdr:col>
      <xdr:colOff>63500</xdr:colOff>
      <xdr:row>78</xdr:row>
      <xdr:rowOff>2339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5132"/>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154815</xdr:rowOff>
    </xdr:from>
    <xdr:to>
      <xdr:col>19</xdr:col>
      <xdr:colOff>177800</xdr:colOff>
      <xdr:row>78</xdr:row>
      <xdr:rowOff>2339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56465"/>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154815</xdr:rowOff>
    </xdr:from>
    <xdr:to>
      <xdr:col>15</xdr:col>
      <xdr:colOff>50800</xdr:colOff>
      <xdr:row>77</xdr:row>
      <xdr:rowOff>164109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56465"/>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164109</xdr:rowOff>
    </xdr:from>
    <xdr:to>
      <xdr:col>10</xdr:col>
      <xdr:colOff>114300</xdr:colOff>
      <xdr:row>78</xdr:row>
      <xdr:rowOff>8351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65759"/>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122682</xdr:rowOff>
    </xdr:from>
    <xdr:to>
      <xdr:col>24</xdr:col>
      <xdr:colOff>114300</xdr:colOff>
      <xdr:row>78</xdr:row>
      <xdr:rowOff>52832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145559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122989</xdr:rowOff>
    </xdr:from>
    <xdr:to>
      <xdr:col>20</xdr:col>
      <xdr:colOff>38100</xdr:colOff>
      <xdr:row>78</xdr:row>
      <xdr:rowOff>53139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69666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9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104015</xdr:rowOff>
    </xdr:from>
    <xdr:to>
      <xdr:col>15</xdr:col>
      <xdr:colOff>101600</xdr:colOff>
      <xdr:row>78</xdr:row>
      <xdr:rowOff>34165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50692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8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113309</xdr:rowOff>
    </xdr:from>
    <xdr:to>
      <xdr:col>10</xdr:col>
      <xdr:colOff>165100</xdr:colOff>
      <xdr:row>78</xdr:row>
      <xdr:rowOff>43459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59986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129001</xdr:rowOff>
    </xdr:from>
    <xdr:to>
      <xdr:col>6</xdr:col>
      <xdr:colOff>38100</xdr:colOff>
      <xdr:row>78</xdr:row>
      <xdr:rowOff>59151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75678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1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41151</xdr:rowOff>
    </xdr:from>
    <xdr:to>
      <xdr:col>24</xdr:col>
      <xdr:colOff>63500</xdr:colOff>
      <xdr:row>96</xdr:row>
      <xdr:rowOff>141635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00351"/>
          <a:ext cx="838200" cy="10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11196</xdr:rowOff>
    </xdr:from>
    <xdr:to>
      <xdr:col>19</xdr:col>
      <xdr:colOff>177800</xdr:colOff>
      <xdr:row>96</xdr:row>
      <xdr:rowOff>141635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70396"/>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11196</xdr:rowOff>
    </xdr:from>
    <xdr:to>
      <xdr:col>15</xdr:col>
      <xdr:colOff>50800</xdr:colOff>
      <xdr:row>97</xdr:row>
      <xdr:rowOff>33111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70396"/>
          <a:ext cx="889000" cy="19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33111</xdr:rowOff>
    </xdr:from>
    <xdr:to>
      <xdr:col>10</xdr:col>
      <xdr:colOff>114300</xdr:colOff>
      <xdr:row>97</xdr:row>
      <xdr:rowOff>86520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63761"/>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161801</xdr:rowOff>
    </xdr:from>
    <xdr:to>
      <xdr:col>24</xdr:col>
      <xdr:colOff>114300</xdr:colOff>
      <xdr:row>96</xdr:row>
      <xdr:rowOff>91951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140228</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90835</xdr:rowOff>
    </xdr:from>
    <xdr:to>
      <xdr:col>20</xdr:col>
      <xdr:colOff>38100</xdr:colOff>
      <xdr:row>97</xdr:row>
      <xdr:rowOff>20985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4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131846</xdr:rowOff>
    </xdr:from>
    <xdr:to>
      <xdr:col>15</xdr:col>
      <xdr:colOff>101600</xdr:colOff>
      <xdr:row>96</xdr:row>
      <xdr:rowOff>61996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153761</xdr:rowOff>
    </xdr:from>
    <xdr:to>
      <xdr:col>10</xdr:col>
      <xdr:colOff>165100</xdr:colOff>
      <xdr:row>97</xdr:row>
      <xdr:rowOff>83911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75038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35720</xdr:rowOff>
    </xdr:from>
    <xdr:to>
      <xdr:col>6</xdr:col>
      <xdr:colOff>38100</xdr:colOff>
      <xdr:row>97</xdr:row>
      <xdr:rowOff>137320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128447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170157</xdr:rowOff>
    </xdr:from>
    <xdr:to>
      <xdr:col>55</xdr:col>
      <xdr:colOff>0</xdr:colOff>
      <xdr:row>37</xdr:row>
      <xdr:rowOff>15196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42357"/>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15196</xdr:rowOff>
    </xdr:from>
    <xdr:to>
      <xdr:col>50</xdr:col>
      <xdr:colOff>114300</xdr:colOff>
      <xdr:row>37</xdr:row>
      <xdr:rowOff>67529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58846"/>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132044</xdr:rowOff>
    </xdr:from>
    <xdr:to>
      <xdr:col>45</xdr:col>
      <xdr:colOff>177800</xdr:colOff>
      <xdr:row>37</xdr:row>
      <xdr:rowOff>67529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04244"/>
          <a:ext cx="889000" cy="10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132044</xdr:rowOff>
    </xdr:from>
    <xdr:to>
      <xdr:col>41</xdr:col>
      <xdr:colOff>50800</xdr:colOff>
      <xdr:row>37</xdr:row>
      <xdr:rowOff>77838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04244"/>
          <a:ext cx="889000" cy="1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119357</xdr:rowOff>
    </xdr:from>
    <xdr:to>
      <xdr:col>55</xdr:col>
      <xdr:colOff>50800</xdr:colOff>
      <xdr:row>37</xdr:row>
      <xdr:rowOff>49507</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142234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4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135846</xdr:rowOff>
    </xdr:from>
    <xdr:to>
      <xdr:col>50</xdr:col>
      <xdr:colOff>165100</xdr:colOff>
      <xdr:row>37</xdr:row>
      <xdr:rowOff>65996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82523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8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16729</xdr:rowOff>
    </xdr:from>
    <xdr:to>
      <xdr:col>46</xdr:col>
      <xdr:colOff>38100</xdr:colOff>
      <xdr:row>37</xdr:row>
      <xdr:rowOff>118329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134856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3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81244</xdr:rowOff>
    </xdr:from>
    <xdr:to>
      <xdr:col>41</xdr:col>
      <xdr:colOff>101600</xdr:colOff>
      <xdr:row>37</xdr:row>
      <xdr:rowOff>11394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27921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27038</xdr:rowOff>
    </xdr:from>
    <xdr:to>
      <xdr:col>36</xdr:col>
      <xdr:colOff>165100</xdr:colOff>
      <xdr:row>37</xdr:row>
      <xdr:rowOff>128638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145165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30989</xdr:rowOff>
    </xdr:from>
    <xdr:to>
      <xdr:col>55</xdr:col>
      <xdr:colOff>0</xdr:colOff>
      <xdr:row>58</xdr:row>
      <xdr:rowOff>26408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803639"/>
          <a:ext cx="838200" cy="16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26408</xdr:rowOff>
    </xdr:from>
    <xdr:to>
      <xdr:col>50</xdr:col>
      <xdr:colOff>114300</xdr:colOff>
      <xdr:row>58</xdr:row>
      <xdr:rowOff>50924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70508"/>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2934</xdr:rowOff>
    </xdr:from>
    <xdr:to>
      <xdr:col>45</xdr:col>
      <xdr:colOff>177800</xdr:colOff>
      <xdr:row>58</xdr:row>
      <xdr:rowOff>50924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775584"/>
          <a:ext cx="889000" cy="2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2934</xdr:rowOff>
    </xdr:from>
    <xdr:to>
      <xdr:col>41</xdr:col>
      <xdr:colOff>50800</xdr:colOff>
      <xdr:row>57</xdr:row>
      <xdr:rowOff>34187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775584"/>
          <a:ext cx="8890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151639</xdr:rowOff>
    </xdr:from>
    <xdr:to>
      <xdr:col>55</xdr:col>
      <xdr:colOff>50800</xdr:colOff>
      <xdr:row>57</xdr:row>
      <xdr:rowOff>81789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7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3066</xdr:rowOff>
    </xdr:from>
    <xdr:ext cx="690189"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042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147058</xdr:rowOff>
    </xdr:from>
    <xdr:to>
      <xdr:col>50</xdr:col>
      <xdr:colOff>165100</xdr:colOff>
      <xdr:row>58</xdr:row>
      <xdr:rowOff>77208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93735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xdr:rowOff>
    </xdr:from>
    <xdr:to>
      <xdr:col>46</xdr:col>
      <xdr:colOff>38100</xdr:colOff>
      <xdr:row>58</xdr:row>
      <xdr:rowOff>101724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118251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1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123584</xdr:rowOff>
    </xdr:from>
    <xdr:to>
      <xdr:col>41</xdr:col>
      <xdr:colOff>101600</xdr:colOff>
      <xdr:row>57</xdr:row>
      <xdr:rowOff>53734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70261</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5000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154837</xdr:rowOff>
    </xdr:from>
    <xdr:to>
      <xdr:col>36</xdr:col>
      <xdr:colOff>165100</xdr:colOff>
      <xdr:row>57</xdr:row>
      <xdr:rowOff>84987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101514</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27205" y="9531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3093</xdr:rowOff>
    </xdr:from>
    <xdr:to>
      <xdr:col>55</xdr:col>
      <xdr:colOff>0</xdr:colOff>
      <xdr:row>78</xdr:row>
      <xdr:rowOff>110579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76193"/>
          <a:ext cx="838200" cy="10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3093</xdr:rowOff>
    </xdr:from>
    <xdr:to>
      <xdr:col>50</xdr:col>
      <xdr:colOff>114300</xdr:colOff>
      <xdr:row>78</xdr:row>
      <xdr:rowOff>118323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76193"/>
          <a:ext cx="889000" cy="1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101029</xdr:rowOff>
    </xdr:from>
    <xdr:to>
      <xdr:col>45</xdr:col>
      <xdr:colOff>177800</xdr:colOff>
      <xdr:row>78</xdr:row>
      <xdr:rowOff>118323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74129"/>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101029</xdr:rowOff>
    </xdr:from>
    <xdr:to>
      <xdr:col>41</xdr:col>
      <xdr:colOff>50800</xdr:colOff>
      <xdr:row>78</xdr:row>
      <xdr:rowOff>109077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474129"/>
          <a:ext cx="8890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59779</xdr:rowOff>
    </xdr:from>
    <xdr:to>
      <xdr:col>55</xdr:col>
      <xdr:colOff>50800</xdr:colOff>
      <xdr:row>78</xdr:row>
      <xdr:rowOff>161379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146156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123743</xdr:rowOff>
    </xdr:from>
    <xdr:to>
      <xdr:col>50</xdr:col>
      <xdr:colOff>165100</xdr:colOff>
      <xdr:row>78</xdr:row>
      <xdr:rowOff>53893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70420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10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67523</xdr:rowOff>
    </xdr:from>
    <xdr:to>
      <xdr:col>46</xdr:col>
      <xdr:colOff>38100</xdr:colOff>
      <xdr:row>78</xdr:row>
      <xdr:rowOff>169123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4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160250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50229</xdr:rowOff>
    </xdr:from>
    <xdr:to>
      <xdr:col>41</xdr:col>
      <xdr:colOff>101600</xdr:colOff>
      <xdr:row>78</xdr:row>
      <xdr:rowOff>151829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142956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58277</xdr:rowOff>
    </xdr:from>
    <xdr:to>
      <xdr:col>36</xdr:col>
      <xdr:colOff>165100</xdr:colOff>
      <xdr:row>78</xdr:row>
      <xdr:rowOff>159877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151004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43934</xdr:rowOff>
    </xdr:from>
    <xdr:to>
      <xdr:col>55</xdr:col>
      <xdr:colOff>0</xdr:colOff>
      <xdr:row>98</xdr:row>
      <xdr:rowOff>64377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674584"/>
          <a:ext cx="838200" cy="19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60159</xdr:rowOff>
    </xdr:from>
    <xdr:to>
      <xdr:col>50</xdr:col>
      <xdr:colOff>114300</xdr:colOff>
      <xdr:row>98</xdr:row>
      <xdr:rowOff>64377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62259"/>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17148</xdr:rowOff>
    </xdr:from>
    <xdr:to>
      <xdr:col>45</xdr:col>
      <xdr:colOff>177800</xdr:colOff>
      <xdr:row>98</xdr:row>
      <xdr:rowOff>60159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647798"/>
          <a:ext cx="889000" cy="2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17148</xdr:rowOff>
    </xdr:from>
    <xdr:to>
      <xdr:col>41</xdr:col>
      <xdr:colOff>50800</xdr:colOff>
      <xdr:row>97</xdr:row>
      <xdr:rowOff>45053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647798"/>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164584</xdr:rowOff>
    </xdr:from>
    <xdr:to>
      <xdr:col>55</xdr:col>
      <xdr:colOff>50800</xdr:colOff>
      <xdr:row>97</xdr:row>
      <xdr:rowOff>94734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6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16011</xdr:rowOff>
    </xdr:from>
    <xdr:ext cx="690189"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75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13577</xdr:rowOff>
    </xdr:from>
    <xdr:to>
      <xdr:col>50</xdr:col>
      <xdr:colOff>165100</xdr:colOff>
      <xdr:row>98</xdr:row>
      <xdr:rowOff>115177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131704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9359</xdr:rowOff>
    </xdr:from>
    <xdr:to>
      <xdr:col>46</xdr:col>
      <xdr:colOff>38100</xdr:colOff>
      <xdr:row>98</xdr:row>
      <xdr:rowOff>110959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127486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137798</xdr:rowOff>
    </xdr:from>
    <xdr:to>
      <xdr:col>41</xdr:col>
      <xdr:colOff>101600</xdr:colOff>
      <xdr:row>97</xdr:row>
      <xdr:rowOff>67948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5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95</xdr:row>
      <xdr:rowOff>84475</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16205" y="16372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165703</xdr:rowOff>
    </xdr:from>
    <xdr:to>
      <xdr:col>36</xdr:col>
      <xdr:colOff>165100</xdr:colOff>
      <xdr:row>97</xdr:row>
      <xdr:rowOff>95853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6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95</xdr:row>
      <xdr:rowOff>112380</xdr:rowOff>
    </xdr:from>
    <xdr:ext cx="69018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27205" y="16400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33702</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20252"/>
          <a:ext cx="8382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107875</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22975"/>
          <a:ext cx="889000" cy="10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154352</xdr:rowOff>
    </xdr:from>
    <xdr:to>
      <xdr:col>85</xdr:col>
      <xdr:colOff>177800</xdr:colOff>
      <xdr:row>39</xdr:row>
      <xdr:rowOff>84502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69279</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57075</xdr:rowOff>
    </xdr:from>
    <xdr:to>
      <xdr:col>67</xdr:col>
      <xdr:colOff>101600</xdr:colOff>
      <xdr:row>38</xdr:row>
      <xdr:rowOff>158675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3752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41362</xdr:rowOff>
    </xdr:from>
    <xdr:to>
      <xdr:col>85</xdr:col>
      <xdr:colOff>127000</xdr:colOff>
      <xdr:row>75</xdr:row>
      <xdr:rowOff>101804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900112"/>
          <a:ext cx="8382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101804</xdr:rowOff>
    </xdr:from>
    <xdr:to>
      <xdr:col>81</xdr:col>
      <xdr:colOff>50800</xdr:colOff>
      <xdr:row>75</xdr:row>
      <xdr:rowOff>142957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960554"/>
          <a:ext cx="889000" cy="4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142957</xdr:rowOff>
    </xdr:from>
    <xdr:to>
      <xdr:col>76</xdr:col>
      <xdr:colOff>114300</xdr:colOff>
      <xdr:row>76</xdr:row>
      <xdr:rowOff>54111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001707"/>
          <a:ext cx="889000" cy="8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54111</xdr:rowOff>
    </xdr:from>
    <xdr:to>
      <xdr:col>71</xdr:col>
      <xdr:colOff>177800</xdr:colOff>
      <xdr:row>76</xdr:row>
      <xdr:rowOff>116098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084311"/>
          <a:ext cx="889000" cy="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162012</xdr:rowOff>
    </xdr:from>
    <xdr:to>
      <xdr:col>85</xdr:col>
      <xdr:colOff>177800</xdr:colOff>
      <xdr:row>75</xdr:row>
      <xdr:rowOff>92162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8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13439</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70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51004</xdr:rowOff>
    </xdr:from>
    <xdr:to>
      <xdr:col>81</xdr:col>
      <xdr:colOff>101600</xdr:colOff>
      <xdr:row>75</xdr:row>
      <xdr:rowOff>152605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909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169131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6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92157</xdr:rowOff>
    </xdr:from>
    <xdr:to>
      <xdr:col>76</xdr:col>
      <xdr:colOff>165100</xdr:colOff>
      <xdr:row>76</xdr:row>
      <xdr:rowOff>22307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9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38834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3311</xdr:rowOff>
    </xdr:from>
    <xdr:to>
      <xdr:col>72</xdr:col>
      <xdr:colOff>38100</xdr:colOff>
      <xdr:row>76</xdr:row>
      <xdr:rowOff>104911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0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121439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0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65298</xdr:rowOff>
    </xdr:from>
    <xdr:to>
      <xdr:col>67</xdr:col>
      <xdr:colOff>101600</xdr:colOff>
      <xdr:row>76</xdr:row>
      <xdr:rowOff>166898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11976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7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144230</xdr:rowOff>
    </xdr:from>
    <xdr:to>
      <xdr:col>85</xdr:col>
      <xdr:colOff>127000</xdr:colOff>
      <xdr:row>96</xdr:row>
      <xdr:rowOff>164371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603430"/>
          <a:ext cx="838200" cy="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109034</xdr:rowOff>
    </xdr:from>
    <xdr:to>
      <xdr:col>81</xdr:col>
      <xdr:colOff>50800</xdr:colOff>
      <xdr:row>96</xdr:row>
      <xdr:rowOff>164371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568234"/>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109034</xdr:rowOff>
    </xdr:from>
    <xdr:to>
      <xdr:col>76</xdr:col>
      <xdr:colOff>114300</xdr:colOff>
      <xdr:row>97</xdr:row>
      <xdr:rowOff>98873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568234"/>
          <a:ext cx="889000" cy="1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98873</xdr:rowOff>
    </xdr:from>
    <xdr:to>
      <xdr:col>71</xdr:col>
      <xdr:colOff>177800</xdr:colOff>
      <xdr:row>98</xdr:row>
      <xdr:rowOff>71455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729523"/>
          <a:ext cx="889000" cy="1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93430</xdr:rowOff>
    </xdr:from>
    <xdr:to>
      <xdr:col>85</xdr:col>
      <xdr:colOff>177800</xdr:colOff>
      <xdr:row>97</xdr:row>
      <xdr:rowOff>23580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5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116307</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40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113571</xdr:rowOff>
    </xdr:from>
    <xdr:to>
      <xdr:col>81</xdr:col>
      <xdr:colOff>101600</xdr:colOff>
      <xdr:row>97</xdr:row>
      <xdr:rowOff>43721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60248</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3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58234</xdr:rowOff>
    </xdr:from>
    <xdr:to>
      <xdr:col>76</xdr:col>
      <xdr:colOff>165100</xdr:colOff>
      <xdr:row>96</xdr:row>
      <xdr:rowOff>159834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5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4911</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29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48073</xdr:rowOff>
    </xdr:from>
    <xdr:to>
      <xdr:col>72</xdr:col>
      <xdr:colOff>38100</xdr:colOff>
      <xdr:row>97</xdr:row>
      <xdr:rowOff>149673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6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166200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4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20655</xdr:rowOff>
    </xdr:from>
    <xdr:to>
      <xdr:col>67</xdr:col>
      <xdr:colOff>101600</xdr:colOff>
      <xdr:row>98</xdr:row>
      <xdr:rowOff>122255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2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138782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9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136993</xdr:rowOff>
    </xdr:from>
    <xdr:to>
      <xdr:col>116</xdr:col>
      <xdr:colOff>63500</xdr:colOff>
      <xdr:row>58</xdr:row>
      <xdr:rowOff>137007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81093"/>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137007</xdr:rowOff>
    </xdr:from>
    <xdr:to>
      <xdr:col>111</xdr:col>
      <xdr:colOff>177800</xdr:colOff>
      <xdr:row>58</xdr:row>
      <xdr:rowOff>138383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81107"/>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132038</xdr:rowOff>
    </xdr:from>
    <xdr:to>
      <xdr:col>107</xdr:col>
      <xdr:colOff>50800</xdr:colOff>
      <xdr:row>58</xdr:row>
      <xdr:rowOff>138383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76138"/>
          <a:ext cx="8890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123565</xdr:rowOff>
    </xdr:from>
    <xdr:to>
      <xdr:col>102</xdr:col>
      <xdr:colOff>114300</xdr:colOff>
      <xdr:row>58</xdr:row>
      <xdr:rowOff>132038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67665"/>
          <a:ext cx="8890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86193</xdr:rowOff>
    </xdr:from>
    <xdr:to>
      <xdr:col>116</xdr:col>
      <xdr:colOff>114300</xdr:colOff>
      <xdr:row>59</xdr:row>
      <xdr:rowOff>16343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86207</xdr:rowOff>
    </xdr:from>
    <xdr:to>
      <xdr:col>112</xdr:col>
      <xdr:colOff>38100</xdr:colOff>
      <xdr:row>59</xdr:row>
      <xdr:rowOff>16357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7484</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2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87583</xdr:rowOff>
    </xdr:from>
    <xdr:to>
      <xdr:col>107</xdr:col>
      <xdr:colOff>101600</xdr:colOff>
      <xdr:row>59</xdr:row>
      <xdr:rowOff>17733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8860</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4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81238</xdr:rowOff>
    </xdr:from>
    <xdr:to>
      <xdr:col>102</xdr:col>
      <xdr:colOff>165100</xdr:colOff>
      <xdr:row>59</xdr:row>
      <xdr:rowOff>11388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2515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72765</xdr:rowOff>
    </xdr:from>
    <xdr:to>
      <xdr:col>98</xdr:col>
      <xdr:colOff>38100</xdr:colOff>
      <xdr:row>59</xdr:row>
      <xdr:rowOff>2915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165492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137548</xdr:rowOff>
    </xdr:from>
    <xdr:to>
      <xdr:col>116</xdr:col>
      <xdr:colOff>63500</xdr:colOff>
      <xdr:row>76</xdr:row>
      <xdr:rowOff>22183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96298"/>
          <a:ext cx="838200" cy="5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22183</xdr:rowOff>
    </xdr:from>
    <xdr:to>
      <xdr:col>111</xdr:col>
      <xdr:colOff>177800</xdr:colOff>
      <xdr:row>76</xdr:row>
      <xdr:rowOff>73814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52383"/>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73814</xdr:rowOff>
    </xdr:from>
    <xdr:to>
      <xdr:col>107</xdr:col>
      <xdr:colOff>50800</xdr:colOff>
      <xdr:row>76</xdr:row>
      <xdr:rowOff>95253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04014"/>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95253</xdr:rowOff>
    </xdr:from>
    <xdr:to>
      <xdr:col>102</xdr:col>
      <xdr:colOff>114300</xdr:colOff>
      <xdr:row>76</xdr:row>
      <xdr:rowOff>151682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25453"/>
          <a:ext cx="889000" cy="5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86748</xdr:rowOff>
    </xdr:from>
    <xdr:to>
      <xdr:col>116</xdr:col>
      <xdr:colOff>114300</xdr:colOff>
      <xdr:row>76</xdr:row>
      <xdr:rowOff>16898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109625</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9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142833</xdr:rowOff>
    </xdr:from>
    <xdr:to>
      <xdr:col>112</xdr:col>
      <xdr:colOff>38100</xdr:colOff>
      <xdr:row>76</xdr:row>
      <xdr:rowOff>72983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89510</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23014</xdr:rowOff>
    </xdr:from>
    <xdr:to>
      <xdr:col>107</xdr:col>
      <xdr:colOff>101600</xdr:colOff>
      <xdr:row>76</xdr:row>
      <xdr:rowOff>124614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141141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2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44453</xdr:rowOff>
    </xdr:from>
    <xdr:to>
      <xdr:col>102</xdr:col>
      <xdr:colOff>165100</xdr:colOff>
      <xdr:row>76</xdr:row>
      <xdr:rowOff>146053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162581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4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100882</xdr:rowOff>
    </xdr:from>
    <xdr:to>
      <xdr:col>98</xdr:col>
      <xdr:colOff>38100</xdr:colOff>
      <xdr:row>77</xdr:row>
      <xdr:rowOff>31032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47559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0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については、毎年人口も減少しており、平均的に類似団体よりもコストが高くなっている。令和５年度の人件費については職員の増加や給与改定等による基本給、手当等が増加したことも要因となり前年度と比較し増加している。物件費は類似団体を大きく上回っており、令和５年度においても昨今の物価高騰による各種事業等に係る委託料が多額であったり、情報セキュリティの強化などのシステム関連経費も多額であるため、経費の節減に努める必要がある。維持補修費についても類似団体より上回っており、施設等の老朽化に対する修繕等を実施したことによる増加、又、平成３０年度で公営企業会計の廃止した事に伴い、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は同事業の施設維持修繕分も普通会計内での管理とした為、数値が上昇している。扶助費は施設入所等の方も類似団体よりは少ないと考えるが物価高騰対応の非課税・均等割世帯及び低所得の子育て世帯等への給付金事業等を実施した為、前年度より増加した。補助費等については昨年度と比較し、ふるさと納税の返礼品等に係る費用の減額や新型コロナウイルス感染症対応地方創生臨時交付金事業費が減額となっているが、毎年多額の費用を支出している事務組合や広域連合への負担金が増加している。普通建設事業については例年、老朽化している施設等やインフラの更新整備の関係で類似団体より高く推移しているが、本年度は庁舎移転整備事業及び教職員住宅整備事業を実施したため、大幅な増加となっている。災害復旧事業費については林道に係る災害復旧費の支出があり、前年度より数値が上昇している。公債費については大型の事業に係る起債償還が開始となった為、類似団体より数値は上回っている。又、令和６年度以降、庁舎関連施設、教育関連施設、福祉関連施設、観光関連施設などの改修を控えており、今後も計画的に実施する大規模な事業を控えている為、上昇する見込みである。上昇することが見込まれる公債費については基金等を適切に活用しながら繰上償還等を実施し、抑制に努める。積立金は庁舎建設事業に係る基金及び災害など不測の事態等に備えるために計画的に積立てを実施した。投資及び出資金については不支出の現状である。貸付金は近年、類似団体と比較し、低水準で移行している。繰出金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で公営企業会計が廃止され、支出費用等を普通会計内での管理とした為、令和元年度より減少した数値で移行しているが、令和５年度については国保事業、介護保険事業の負担額や簡易水道事業の整備に前年度より多く繰出を実施している。失業対策事業費及び前年度繰上充用金については不支出であ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
802
133.39
2,941,597
2,831,253
108,142
1,200,728
3,485,342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53505</xdr:rowOff>
    </xdr:from>
    <xdr:to>
      <xdr:col>24</xdr:col>
      <xdr:colOff>63500</xdr:colOff>
      <xdr:row>36</xdr:row>
      <xdr:rowOff>83312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25705"/>
          <a:ext cx="8382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53124</xdr:rowOff>
    </xdr:from>
    <xdr:to>
      <xdr:col>19</xdr:col>
      <xdr:colOff>177800</xdr:colOff>
      <xdr:row>36</xdr:row>
      <xdr:rowOff>53505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253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53124</xdr:rowOff>
    </xdr:from>
    <xdr:to>
      <xdr:col>15</xdr:col>
      <xdr:colOff>50800</xdr:colOff>
      <xdr:row>36</xdr:row>
      <xdr:rowOff>63691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25324"/>
          <a:ext cx="8890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63691</xdr:rowOff>
    </xdr:from>
    <xdr:to>
      <xdr:col>10</xdr:col>
      <xdr:colOff>114300</xdr:colOff>
      <xdr:row>36</xdr:row>
      <xdr:rowOff>81902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35891"/>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32512</xdr:rowOff>
    </xdr:from>
    <xdr:to>
      <xdr:col>24</xdr:col>
      <xdr:colOff>114300</xdr:colOff>
      <xdr:row>36</xdr:row>
      <xdr:rowOff>134112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55389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2705</xdr:rowOff>
    </xdr:from>
    <xdr:to>
      <xdr:col>20</xdr:col>
      <xdr:colOff>38100</xdr:colOff>
      <xdr:row>36</xdr:row>
      <xdr:rowOff>104305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120832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2324</xdr:rowOff>
    </xdr:from>
    <xdr:to>
      <xdr:col>15</xdr:col>
      <xdr:colOff>101600</xdr:colOff>
      <xdr:row>36</xdr:row>
      <xdr:rowOff>103924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120451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12891</xdr:rowOff>
    </xdr:from>
    <xdr:to>
      <xdr:col>10</xdr:col>
      <xdr:colOff>165100</xdr:colOff>
      <xdr:row>36</xdr:row>
      <xdr:rowOff>114491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131018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31102</xdr:rowOff>
    </xdr:from>
    <xdr:to>
      <xdr:col>6</xdr:col>
      <xdr:colOff>38100</xdr:colOff>
      <xdr:row>36</xdr:row>
      <xdr:rowOff>132702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149229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128019</xdr:rowOff>
    </xdr:from>
    <xdr:to>
      <xdr:col>24</xdr:col>
      <xdr:colOff>63500</xdr:colOff>
      <xdr:row>57</xdr:row>
      <xdr:rowOff>137692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29219"/>
          <a:ext cx="838200" cy="18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137692</xdr:rowOff>
    </xdr:from>
    <xdr:to>
      <xdr:col>19</xdr:col>
      <xdr:colOff>177800</xdr:colOff>
      <xdr:row>57</xdr:row>
      <xdr:rowOff>143259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10342"/>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143259</xdr:rowOff>
    </xdr:from>
    <xdr:to>
      <xdr:col>15</xdr:col>
      <xdr:colOff>50800</xdr:colOff>
      <xdr:row>57</xdr:row>
      <xdr:rowOff>144703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15909"/>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144703</xdr:rowOff>
    </xdr:from>
    <xdr:to>
      <xdr:col>10</xdr:col>
      <xdr:colOff>114300</xdr:colOff>
      <xdr:row>58</xdr:row>
      <xdr:rowOff>22644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17353"/>
          <a:ext cx="8890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77219</xdr:rowOff>
    </xdr:from>
    <xdr:to>
      <xdr:col>24</xdr:col>
      <xdr:colOff>114300</xdr:colOff>
      <xdr:row>57</xdr:row>
      <xdr:rowOff>7369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100096</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29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86892</xdr:rowOff>
    </xdr:from>
    <xdr:to>
      <xdr:col>20</xdr:col>
      <xdr:colOff>38100</xdr:colOff>
      <xdr:row>58</xdr:row>
      <xdr:rowOff>17042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33569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3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92459</xdr:rowOff>
    </xdr:from>
    <xdr:to>
      <xdr:col>15</xdr:col>
      <xdr:colOff>101600</xdr:colOff>
      <xdr:row>58</xdr:row>
      <xdr:rowOff>22609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39136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93903</xdr:rowOff>
    </xdr:from>
    <xdr:to>
      <xdr:col>10</xdr:col>
      <xdr:colOff>165100</xdr:colOff>
      <xdr:row>58</xdr:row>
      <xdr:rowOff>24053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40580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4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143294</xdr:rowOff>
    </xdr:from>
    <xdr:to>
      <xdr:col>6</xdr:col>
      <xdr:colOff>38100</xdr:colOff>
      <xdr:row>58</xdr:row>
      <xdr:rowOff>73444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89971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35677</xdr:rowOff>
    </xdr:from>
    <xdr:to>
      <xdr:col>24</xdr:col>
      <xdr:colOff>63500</xdr:colOff>
      <xdr:row>76</xdr:row>
      <xdr:rowOff>27418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94427"/>
          <a:ext cx="838200" cy="1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166469</xdr:rowOff>
    </xdr:from>
    <xdr:to>
      <xdr:col>19</xdr:col>
      <xdr:colOff>177800</xdr:colOff>
      <xdr:row>76</xdr:row>
      <xdr:rowOff>27418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25219"/>
          <a:ext cx="889000" cy="3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166469</xdr:rowOff>
    </xdr:from>
    <xdr:to>
      <xdr:col>15</xdr:col>
      <xdr:colOff>50800</xdr:colOff>
      <xdr:row>76</xdr:row>
      <xdr:rowOff>41118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25219"/>
          <a:ext cx="889000" cy="4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41118</xdr:rowOff>
    </xdr:from>
    <xdr:to>
      <xdr:col>10</xdr:col>
      <xdr:colOff>114300</xdr:colOff>
      <xdr:row>76</xdr:row>
      <xdr:rowOff>152896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71318"/>
          <a:ext cx="889000" cy="1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156327</xdr:rowOff>
    </xdr:from>
    <xdr:to>
      <xdr:col>24</xdr:col>
      <xdr:colOff>114300</xdr:colOff>
      <xdr:row>75</xdr:row>
      <xdr:rowOff>86477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7754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9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148068</xdr:rowOff>
    </xdr:from>
    <xdr:to>
      <xdr:col>20</xdr:col>
      <xdr:colOff>38100</xdr:colOff>
      <xdr:row>76</xdr:row>
      <xdr:rowOff>78218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0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94745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8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115669</xdr:rowOff>
    </xdr:from>
    <xdr:to>
      <xdr:col>15</xdr:col>
      <xdr:colOff>101600</xdr:colOff>
      <xdr:row>76</xdr:row>
      <xdr:rowOff>45819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62346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4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161768</xdr:rowOff>
    </xdr:from>
    <xdr:to>
      <xdr:col>10</xdr:col>
      <xdr:colOff>165100</xdr:colOff>
      <xdr:row>76</xdr:row>
      <xdr:rowOff>91918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108445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102096</xdr:rowOff>
    </xdr:from>
    <xdr:to>
      <xdr:col>6</xdr:col>
      <xdr:colOff>38100</xdr:colOff>
      <xdr:row>77</xdr:row>
      <xdr:rowOff>32246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48774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0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130510</xdr:rowOff>
    </xdr:from>
    <xdr:to>
      <xdr:col>24</xdr:col>
      <xdr:colOff>63500</xdr:colOff>
      <xdr:row>96</xdr:row>
      <xdr:rowOff>34196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18260"/>
          <a:ext cx="838200" cy="7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34196</xdr:rowOff>
    </xdr:from>
    <xdr:to>
      <xdr:col>19</xdr:col>
      <xdr:colOff>177800</xdr:colOff>
      <xdr:row>96</xdr:row>
      <xdr:rowOff>68100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493396"/>
          <a:ext cx="889000" cy="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63201</xdr:rowOff>
    </xdr:from>
    <xdr:to>
      <xdr:col>15</xdr:col>
      <xdr:colOff>50800</xdr:colOff>
      <xdr:row>96</xdr:row>
      <xdr:rowOff>68100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5224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63201</xdr:rowOff>
    </xdr:from>
    <xdr:to>
      <xdr:col>10</xdr:col>
      <xdr:colOff>114300</xdr:colOff>
      <xdr:row>96</xdr:row>
      <xdr:rowOff>123675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22401"/>
          <a:ext cx="889000" cy="6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79710</xdr:rowOff>
    </xdr:from>
    <xdr:to>
      <xdr:col>24</xdr:col>
      <xdr:colOff>114300</xdr:colOff>
      <xdr:row>96</xdr:row>
      <xdr:rowOff>9860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102587</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1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154846</xdr:rowOff>
    </xdr:from>
    <xdr:to>
      <xdr:col>20</xdr:col>
      <xdr:colOff>38100</xdr:colOff>
      <xdr:row>96</xdr:row>
      <xdr:rowOff>84996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101523</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21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17300</xdr:rowOff>
    </xdr:from>
    <xdr:to>
      <xdr:col>15</xdr:col>
      <xdr:colOff>101600</xdr:colOff>
      <xdr:row>96</xdr:row>
      <xdr:rowOff>118900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135427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5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12401</xdr:rowOff>
    </xdr:from>
    <xdr:to>
      <xdr:col>10</xdr:col>
      <xdr:colOff>165100</xdr:colOff>
      <xdr:row>96</xdr:row>
      <xdr:rowOff>114001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130528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24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72875</xdr:rowOff>
    </xdr:from>
    <xdr:to>
      <xdr:col>6</xdr:col>
      <xdr:colOff>38100</xdr:colOff>
      <xdr:row>97</xdr:row>
      <xdr:rowOff>3025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19552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0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133162</xdr:rowOff>
    </xdr:from>
    <xdr:to>
      <xdr:col>55</xdr:col>
      <xdr:colOff>0</xdr:colOff>
      <xdr:row>58</xdr:row>
      <xdr:rowOff>139471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7262"/>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139471</xdr:rowOff>
    </xdr:from>
    <xdr:to>
      <xdr:col>50</xdr:col>
      <xdr:colOff>114300</xdr:colOff>
      <xdr:row>58</xdr:row>
      <xdr:rowOff>147672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3571"/>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129352</xdr:rowOff>
    </xdr:from>
    <xdr:to>
      <xdr:col>45</xdr:col>
      <xdr:colOff>177800</xdr:colOff>
      <xdr:row>58</xdr:row>
      <xdr:rowOff>147672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73452"/>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127103</xdr:rowOff>
    </xdr:from>
    <xdr:to>
      <xdr:col>41</xdr:col>
      <xdr:colOff>50800</xdr:colOff>
      <xdr:row>58</xdr:row>
      <xdr:rowOff>129352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1203"/>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82362</xdr:rowOff>
    </xdr:from>
    <xdr:to>
      <xdr:col>55</xdr:col>
      <xdr:colOff>50800</xdr:colOff>
      <xdr:row>59</xdr:row>
      <xdr:rowOff>12512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105239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88671</xdr:rowOff>
    </xdr:from>
    <xdr:to>
      <xdr:col>50</xdr:col>
      <xdr:colOff>165100</xdr:colOff>
      <xdr:row>59</xdr:row>
      <xdr:rowOff>18821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35348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0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96872</xdr:rowOff>
    </xdr:from>
    <xdr:to>
      <xdr:col>46</xdr:col>
      <xdr:colOff>38100</xdr:colOff>
      <xdr:row>59</xdr:row>
      <xdr:rowOff>27022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43549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1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78552</xdr:rowOff>
    </xdr:from>
    <xdr:to>
      <xdr:col>41</xdr:col>
      <xdr:colOff>101600</xdr:colOff>
      <xdr:row>59</xdr:row>
      <xdr:rowOff>8702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25229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9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76303</xdr:rowOff>
    </xdr:from>
    <xdr:to>
      <xdr:col>36</xdr:col>
      <xdr:colOff>165100</xdr:colOff>
      <xdr:row>59</xdr:row>
      <xdr:rowOff>6453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22980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9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83996</xdr:rowOff>
    </xdr:from>
    <xdr:to>
      <xdr:col>55</xdr:col>
      <xdr:colOff>0</xdr:colOff>
      <xdr:row>77</xdr:row>
      <xdr:rowOff>138854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85646"/>
          <a:ext cx="838200" cy="5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83996</xdr:rowOff>
    </xdr:from>
    <xdr:to>
      <xdr:col>50</xdr:col>
      <xdr:colOff>114300</xdr:colOff>
      <xdr:row>77</xdr:row>
      <xdr:rowOff>124075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5646"/>
          <a:ext cx="889000" cy="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114874</xdr:rowOff>
    </xdr:from>
    <xdr:to>
      <xdr:col>45</xdr:col>
      <xdr:colOff>177800</xdr:colOff>
      <xdr:row>77</xdr:row>
      <xdr:rowOff>124075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1652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114874</xdr:rowOff>
    </xdr:from>
    <xdr:to>
      <xdr:col>41</xdr:col>
      <xdr:colOff>50800</xdr:colOff>
      <xdr:row>77</xdr:row>
      <xdr:rowOff>164012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16524"/>
          <a:ext cx="88900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88054</xdr:rowOff>
    </xdr:from>
    <xdr:to>
      <xdr:col>55</xdr:col>
      <xdr:colOff>50800</xdr:colOff>
      <xdr:row>78</xdr:row>
      <xdr:rowOff>18204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110931</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33196</xdr:rowOff>
    </xdr:from>
    <xdr:to>
      <xdr:col>50</xdr:col>
      <xdr:colOff>165100</xdr:colOff>
      <xdr:row>77</xdr:row>
      <xdr:rowOff>134796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151323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1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73275</xdr:rowOff>
    </xdr:from>
    <xdr:to>
      <xdr:col>46</xdr:col>
      <xdr:colOff>38100</xdr:colOff>
      <xdr:row>78</xdr:row>
      <xdr:rowOff>3425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7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19952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5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64074</xdr:rowOff>
    </xdr:from>
    <xdr:to>
      <xdr:col>41</xdr:col>
      <xdr:colOff>101600</xdr:colOff>
      <xdr:row>77</xdr:row>
      <xdr:rowOff>165674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10751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4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113212</xdr:rowOff>
    </xdr:from>
    <xdr:to>
      <xdr:col>36</xdr:col>
      <xdr:colOff>165100</xdr:colOff>
      <xdr:row>78</xdr:row>
      <xdr:rowOff>43362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59889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9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2623</xdr:rowOff>
    </xdr:from>
    <xdr:to>
      <xdr:col>55</xdr:col>
      <xdr:colOff>0</xdr:colOff>
      <xdr:row>98</xdr:row>
      <xdr:rowOff>64719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04723"/>
          <a:ext cx="838200" cy="6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163840</xdr:rowOff>
    </xdr:from>
    <xdr:to>
      <xdr:col>50</xdr:col>
      <xdr:colOff>114300</xdr:colOff>
      <xdr:row>98</xdr:row>
      <xdr:rowOff>2623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94490"/>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163840</xdr:rowOff>
    </xdr:from>
    <xdr:to>
      <xdr:col>45</xdr:col>
      <xdr:colOff>177800</xdr:colOff>
      <xdr:row>98</xdr:row>
      <xdr:rowOff>45985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94490"/>
          <a:ext cx="889000" cy="5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45985</xdr:rowOff>
    </xdr:from>
    <xdr:to>
      <xdr:col>41</xdr:col>
      <xdr:colOff>50800</xdr:colOff>
      <xdr:row>98</xdr:row>
      <xdr:rowOff>79169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8085"/>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13919</xdr:rowOff>
    </xdr:from>
    <xdr:to>
      <xdr:col>55</xdr:col>
      <xdr:colOff>50800</xdr:colOff>
      <xdr:row>98</xdr:row>
      <xdr:rowOff>115519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144746</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123273</xdr:rowOff>
    </xdr:from>
    <xdr:to>
      <xdr:col>50</xdr:col>
      <xdr:colOff>165100</xdr:colOff>
      <xdr:row>98</xdr:row>
      <xdr:rowOff>53423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69950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2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113040</xdr:rowOff>
    </xdr:from>
    <xdr:to>
      <xdr:col>46</xdr:col>
      <xdr:colOff>38100</xdr:colOff>
      <xdr:row>98</xdr:row>
      <xdr:rowOff>43190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59717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166635</xdr:rowOff>
    </xdr:from>
    <xdr:to>
      <xdr:col>41</xdr:col>
      <xdr:colOff>101600</xdr:colOff>
      <xdr:row>98</xdr:row>
      <xdr:rowOff>96785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113312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7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28369</xdr:rowOff>
    </xdr:from>
    <xdr:to>
      <xdr:col>36</xdr:col>
      <xdr:colOff>165100</xdr:colOff>
      <xdr:row>98</xdr:row>
      <xdr:rowOff>129969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146496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0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14628</xdr:rowOff>
    </xdr:from>
    <xdr:to>
      <xdr:col>85</xdr:col>
      <xdr:colOff>127000</xdr:colOff>
      <xdr:row>36</xdr:row>
      <xdr:rowOff>58510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86828"/>
          <a:ext cx="838200" cy="4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14628</xdr:rowOff>
    </xdr:from>
    <xdr:to>
      <xdr:col>81</xdr:col>
      <xdr:colOff>50800</xdr:colOff>
      <xdr:row>36</xdr:row>
      <xdr:rowOff>24700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86828"/>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123982</xdr:rowOff>
    </xdr:from>
    <xdr:to>
      <xdr:col>76</xdr:col>
      <xdr:colOff>114300</xdr:colOff>
      <xdr:row>36</xdr:row>
      <xdr:rowOff>24700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24732"/>
          <a:ext cx="889000" cy="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129706</xdr:rowOff>
    </xdr:from>
    <xdr:to>
      <xdr:col>71</xdr:col>
      <xdr:colOff>177800</xdr:colOff>
      <xdr:row>35</xdr:row>
      <xdr:rowOff>123982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616106"/>
          <a:ext cx="889000" cy="50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7710</xdr:rowOff>
    </xdr:from>
    <xdr:to>
      <xdr:col>85</xdr:col>
      <xdr:colOff>177800</xdr:colOff>
      <xdr:row>36</xdr:row>
      <xdr:rowOff>109310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30587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3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135278</xdr:rowOff>
    </xdr:from>
    <xdr:to>
      <xdr:col>81</xdr:col>
      <xdr:colOff>101600</xdr:colOff>
      <xdr:row>36</xdr:row>
      <xdr:rowOff>65428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81955</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9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145350</xdr:rowOff>
    </xdr:from>
    <xdr:to>
      <xdr:col>76</xdr:col>
      <xdr:colOff>165100</xdr:colOff>
      <xdr:row>36</xdr:row>
      <xdr:rowOff>75500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92027</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92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73182</xdr:rowOff>
    </xdr:from>
    <xdr:to>
      <xdr:col>72</xdr:col>
      <xdr:colOff>38100</xdr:colOff>
      <xdr:row>36</xdr:row>
      <xdr:rowOff>3332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19859</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84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78906</xdr:rowOff>
    </xdr:from>
    <xdr:to>
      <xdr:col>67</xdr:col>
      <xdr:colOff>101600</xdr:colOff>
      <xdr:row>33</xdr:row>
      <xdr:rowOff>9056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5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25583</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34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102269</xdr:rowOff>
    </xdr:from>
    <xdr:to>
      <xdr:col>85</xdr:col>
      <xdr:colOff>127000</xdr:colOff>
      <xdr:row>58</xdr:row>
      <xdr:rowOff>3136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74919"/>
          <a:ext cx="838200" cy="7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3136</xdr:rowOff>
    </xdr:from>
    <xdr:to>
      <xdr:col>81</xdr:col>
      <xdr:colOff>50800</xdr:colOff>
      <xdr:row>58</xdr:row>
      <xdr:rowOff>98523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47236"/>
          <a:ext cx="889000" cy="9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10452</xdr:rowOff>
    </xdr:from>
    <xdr:to>
      <xdr:col>76</xdr:col>
      <xdr:colOff>114300</xdr:colOff>
      <xdr:row>58</xdr:row>
      <xdr:rowOff>98523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268752"/>
          <a:ext cx="889000" cy="7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10452</xdr:rowOff>
    </xdr:from>
    <xdr:to>
      <xdr:col>71</xdr:col>
      <xdr:colOff>177800</xdr:colOff>
      <xdr:row>55</xdr:row>
      <xdr:rowOff>15034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268752"/>
          <a:ext cx="889000" cy="1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51469</xdr:rowOff>
    </xdr:from>
    <xdr:to>
      <xdr:col>85</xdr:col>
      <xdr:colOff>177800</xdr:colOff>
      <xdr:row>57</xdr:row>
      <xdr:rowOff>153069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74346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123786</xdr:rowOff>
    </xdr:from>
    <xdr:to>
      <xdr:col>81</xdr:col>
      <xdr:colOff>101600</xdr:colOff>
      <xdr:row>58</xdr:row>
      <xdr:rowOff>53936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70463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7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47723</xdr:rowOff>
    </xdr:from>
    <xdr:to>
      <xdr:col>76</xdr:col>
      <xdr:colOff>165100</xdr:colOff>
      <xdr:row>58</xdr:row>
      <xdr:rowOff>149323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165850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6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131102</xdr:rowOff>
    </xdr:from>
    <xdr:to>
      <xdr:col>72</xdr:col>
      <xdr:colOff>38100</xdr:colOff>
      <xdr:row>54</xdr:row>
      <xdr:rowOff>61252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2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52</xdr:row>
      <xdr:rowOff>77779</xdr:rowOff>
    </xdr:from>
    <xdr:ext cx="69018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358205" y="8993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135684</xdr:rowOff>
    </xdr:from>
    <xdr:to>
      <xdr:col>67</xdr:col>
      <xdr:colOff>101600</xdr:colOff>
      <xdr:row>55</xdr:row>
      <xdr:rowOff>65834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82361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16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33702</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78252"/>
          <a:ext cx="8382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107876</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80976"/>
          <a:ext cx="889000" cy="10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154352</xdr:rowOff>
    </xdr:from>
    <xdr:to>
      <xdr:col>85</xdr:col>
      <xdr:colOff>177800</xdr:colOff>
      <xdr:row>79</xdr:row>
      <xdr:rowOff>84502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69279</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57076</xdr:rowOff>
    </xdr:from>
    <xdr:to>
      <xdr:col>67</xdr:col>
      <xdr:colOff>101600</xdr:colOff>
      <xdr:row>78</xdr:row>
      <xdr:rowOff>158676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3753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41362</xdr:rowOff>
    </xdr:from>
    <xdr:to>
      <xdr:col>85</xdr:col>
      <xdr:colOff>127000</xdr:colOff>
      <xdr:row>95</xdr:row>
      <xdr:rowOff>101803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29112"/>
          <a:ext cx="8382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101803</xdr:rowOff>
    </xdr:from>
    <xdr:to>
      <xdr:col>81</xdr:col>
      <xdr:colOff>50800</xdr:colOff>
      <xdr:row>95</xdr:row>
      <xdr:rowOff>142957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89553"/>
          <a:ext cx="889000" cy="4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142957</xdr:rowOff>
    </xdr:from>
    <xdr:to>
      <xdr:col>76</xdr:col>
      <xdr:colOff>114300</xdr:colOff>
      <xdr:row>96</xdr:row>
      <xdr:rowOff>54111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30707"/>
          <a:ext cx="889000" cy="8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54111</xdr:rowOff>
    </xdr:from>
    <xdr:to>
      <xdr:col>71</xdr:col>
      <xdr:colOff>177800</xdr:colOff>
      <xdr:row>96</xdr:row>
      <xdr:rowOff>116098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13311"/>
          <a:ext cx="889000" cy="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162012</xdr:rowOff>
    </xdr:from>
    <xdr:to>
      <xdr:col>85</xdr:col>
      <xdr:colOff>177800</xdr:colOff>
      <xdr:row>95</xdr:row>
      <xdr:rowOff>92162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13439</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2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51003</xdr:rowOff>
    </xdr:from>
    <xdr:to>
      <xdr:col>81</xdr:col>
      <xdr:colOff>101600</xdr:colOff>
      <xdr:row>95</xdr:row>
      <xdr:rowOff>152603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169130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11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92157</xdr:rowOff>
    </xdr:from>
    <xdr:to>
      <xdr:col>76</xdr:col>
      <xdr:colOff>165100</xdr:colOff>
      <xdr:row>96</xdr:row>
      <xdr:rowOff>22307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38834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15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3311</xdr:rowOff>
    </xdr:from>
    <xdr:to>
      <xdr:col>72</xdr:col>
      <xdr:colOff>38100</xdr:colOff>
      <xdr:row>96</xdr:row>
      <xdr:rowOff>104911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121438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23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65298</xdr:rowOff>
    </xdr:from>
    <xdr:to>
      <xdr:col>67</xdr:col>
      <xdr:colOff>101600</xdr:colOff>
      <xdr:row>96</xdr:row>
      <xdr:rowOff>166898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11975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29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については、毎年人口も減少しており、平均的に類似団体よりコストが高くなっている。議会費について議員報酬は低水準だが、人口規模が小さいことから住民一人当たりのコストは類似団体より多めである。総務費については庁舎の移転改修工事に係る費用や基金積立て及び情報セキュリティの強化などのシステム関連経費、事業の多様化による委託料等の関係で前年度より増額である。又、人口規模が小さいことから住民一人当たりのコストは類似団体より多めである。民生費については物価高騰対応の非課税・均等割世帯及び低所得の子育て世帯等への給付金事業等を実施した為、前年度より増加した。衛生費については毎年多額の費用を支出している事務組合や広域連合への負担金、又、簡易水道事業の整備に前年度より多く繰出を行った為、類似団体より増加している。労働費は不支出であった。農林水産業費では施設整備関連等で増加していた対類似団体比率も前年度並みで推移している。商工費では経年劣化等による観光施設の改修整備などを計画的に実施しているが、コロナ関連事業や昨年実施した大型の委託事業の減により前年度より減額である。商工費についても人口規模が小さいことから住民一人当たりのコストは類似団体より多めである。土木費についてはより良い村づくりの為、村道整備等に力を入れている。又、商工費・土木費等の施設整備に係る財源については国庫補助や地方債を確保している。消防費は奈良県広域消防組合への支出が多額であり、類似団体より高水準で推移している。教育費は令和５年度、令和６年度で完了予定の教職員住宅整備工事に着手した事により前年度より大幅な増額である。こちらについても人口規模が小さいことから住民一人当たりのコストは類似団体より多めである。災害復旧事業費については林道に係る災害復旧費の支出があり、前年度より数値が上昇している。公債費については令和元年度の過疎債・令和２年度の辺地債事業などに係る起債償還が開始となった為、数値は上昇している。又、人口規模が小さいことから住民一人当たりのコストは類似団体より多めである。令和６年度以降も庁舎関連施設、教育関連施設、福祉関連施設、観光関連施設などの改修などを控えており、今後も計画的に事業を実施する為、費用は上昇する見込みである。諸支出金や前年度繰上充用金も不支出であ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５年度においては令和３年度より着手している庁舎建設整備に係る庁舎建設基金への積み増しを行う為、財政調整基金の取り崩しを実施した。従い、実質単年度収支は黒字となっているが、令和４年度の実質単年度収支より減少を余儀なくされた。大型の事業等に応じて計画的に基金の取り崩し等も予定しているが、今後も不測の事態に備える為に適切な積立等は行う予定である。しかし村税の確保等、自主財源の確保が難しくなっている昨今では基金の取り崩し額の増加も懸念される。今後も各事務事業の見直し等の取り組みを推進し、出来る限り基金に依存することなく、効果的かつ適正な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常に黒字額を維持し、計画的な運用を心がけている状況ではあるが、今後も計画的な運営を図り、財政の健全化に努める。</a:t>
          </a:r>
        </a:p>
        <a:p>
          <a:pPr eaLnBrk="1" fontAlgn="auto" latinLnBrk="0" hangingPunct="1"/>
          <a:endParaRPr kumimoji="1" lang="ja-JP" altLang="en-US"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ここ数年で多額になっている施設整備等の為、主に借入を実施している過疎債・辺地債の償還が開始された事に伴い償還額が増加している。令和６年度以降も老朽化する施設整備等や庁舎関連施設、教育関連施設、福祉関連施設、観光関連施設などの改修を控えており、今後も計画的に実施する事業については起債などで対応を検討している為、元利償還金は増加傾向であり、比率自体も上昇する見込みである。</a:t>
          </a:r>
        </a:p>
        <a:p>
          <a:r>
            <a:rPr kumimoji="1" lang="ja-JP" altLang="en-US" sz="1200">
              <a:latin typeface="ＭＳ ゴシック" pitchFamily="49" charset="-128"/>
              <a:ea typeface="ＭＳ ゴシック" pitchFamily="49" charset="-128"/>
            </a:rPr>
            <a:t>上昇することが見込まれる実質公債費比率については交付税算入率の低い起債や借入金利の高い起債を基金等を適切に活用して繰上償還を実施し、抑制を図りたい。</a:t>
          </a:r>
        </a:p>
        <a:p>
          <a:r>
            <a:rPr kumimoji="1" lang="ja-JP" altLang="en-US" sz="1200">
              <a:latin typeface="ＭＳ ゴシック" pitchFamily="49" charset="-128"/>
              <a:ea typeface="ＭＳ ゴシック" pitchFamily="49" charset="-128"/>
            </a:rPr>
            <a:t>今後は事業の見直し等も進めながらできる限り起債に大きく頼ることのない財政運営に努める。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の現在高の増加が見られるが、主に過疎債・辺地債などの交付税算入率の高い有利な地方債を借入することにより、基準財政需要額算入見込額も前年度と同程度で推移していることから、将来負担比率は前年度と同様健全であると考える。</a:t>
          </a:r>
        </a:p>
        <a:p>
          <a:r>
            <a:rPr kumimoji="1" lang="ja-JP" altLang="en-US" sz="1200">
              <a:latin typeface="ＭＳ ゴシック" pitchFamily="49" charset="-128"/>
              <a:ea typeface="ＭＳ ゴシック" pitchFamily="49" charset="-128"/>
            </a:rPr>
            <a:t>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令和５年度においては令和３年度より着手している庁舎建設整備に係る庁舎建設基金への積み増しを行う為、財政調整基金から資金移動を行った。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金積立てに明確な基準等は設けていないが、令和５年度については災害など不測の事態や次年度以降も実施する大型事業等（庁舎建設等）に備えるために積立てを実施したが、庁舎の本体工事を実施するため庁舎建設基金を取り崩した結果、基金全体としては減額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次年度以降も目的に応じた基金の取り崩しを実施する為、基金全体としての積立て額は減少傾向となる事が予想されるが、本村においては令和６年度以降も公共施設の老朽化対策や庁舎関連施設、教育関連施設、福祉関連施設、観光関連施設などの改修を控えており、今後の財政需要にも適切に対応して行けるように一定額を確保していく事を予定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高齢者福祉施設管理運営基金：高齢者福祉施設の健全な管理運営に資する。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庁舎建設基金：下北山村庁舎建設の資金に充当。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きなりの郷下北山ふるさと基金：寄付者の意向に沿った地域づくり事業等への資金に充当。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消防団員特別報酬基金：団員が特別に出動した場合の費用弁償等の支給および装備充実に資する。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公共施設基金：公共施設の維持及び建設事業を円滑に執行。</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庁舎建設基金：本年度は庁舎の移転に伴う庁舎本体の工事を実施し、積立の取り崩しを行った事により大幅な減額。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きなりの郷下北山ふるさと基金：寄付金が増加した事により増額。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その他の基金については基金利子等による若干の増額。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高齢者福祉施設管理運営基金：高齢者福祉施設の整備に充当予定の為、今後も適切な積立を行う。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庁舎建設基金：本年度、移転に伴う庁舎の本体工事を実施、次年度以降も外構工事、備品購入等で取り崩しを予定している。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きなりの郷下北山ふるさと基金：寄付者の意向に沿った事業を実施予定の為、基金の取り崩しを予定している。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消防団員特別報酬基金：不測の事態に備えて計画的に基金の積立てを実施している。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公共施設基金：次年度以降で計画的に実施する事業を予定していることから積立てを実施している。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５年度においては令和３年度より着手している庁舎建設整備に係る庁舎建設基金への積み増しを行う為、財政調整基金から資金移動を行った事により減額となったが、災害など不測の事態や次年度以降に実施する大型事業等に備える為の積立も実施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今後も災害などの不測の事態に備える為に基金積立てを実施する予定だが、次年度以降も控えている大型施設整備等（庁舎建設事業：約８億円）に現在積立を行っている特定目的基金（庁舎建設基金：約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億円）だけでは不足が生じるので施設整備等で取り崩しを今年度同様に予定している。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又、令和６年度以降も公共施設の老朽化対策や庁舎関連施設、教育関連施設、福祉関連施設、観光関連施設などの改修を控えており、物価高騰による財政需要の増額も見込まれる為、今後も決算剰余金などを継続的に積立てを行って行く方針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令和５年度については今後予定している繰上償還等に対応する為や交付税の追加交付を受けた臨時財政対策債償還基金費分の積立てを実施した為、若干の増額となっている。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今後も財政の健全化を図る為、必要に応じて基金への積立てを検討し、任意の繰上償還等に対応する為、基金の管理を行っていく。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2941597</v>
      </c>
      <c r="BO4" s="371"/>
      <c r="BP4" s="371"/>
      <c r="BQ4" s="371"/>
      <c r="BR4" s="371"/>
      <c r="BS4" s="371"/>
      <c r="BT4" s="371"/>
      <c r="BU4" s="372"/>
      <c r="BV4" s="370">
        <v>2221391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v>
      </c>
      <c r="CU4" s="377"/>
      <c r="CV4" s="377"/>
      <c r="CW4" s="377"/>
      <c r="CX4" s="377"/>
      <c r="CY4" s="377"/>
      <c r="CZ4" s="377"/>
      <c r="DA4" s="378"/>
      <c r="DB4" s="376">
        <v>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2831253</v>
      </c>
      <c r="BO5" s="439"/>
      <c r="BP5" s="439"/>
      <c r="BQ5" s="439"/>
      <c r="BR5" s="439"/>
      <c r="BS5" s="439"/>
      <c r="BT5" s="439"/>
      <c r="BU5" s="440"/>
      <c r="BV5" s="438">
        <v>2146784</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85.6</v>
      </c>
      <c r="CU5" s="405"/>
      <c r="CV5" s="405"/>
      <c r="CW5" s="405"/>
      <c r="CX5" s="405"/>
      <c r="CY5" s="405"/>
      <c r="CZ5" s="405"/>
      <c r="DA5" s="406"/>
      <c r="DB5" s="404">
        <v>83.9</v>
      </c>
      <c r="DC5" s="405"/>
      <c r="DD5" s="405"/>
      <c r="DE5" s="405"/>
      <c r="DF5" s="405"/>
      <c r="DG5" s="405"/>
      <c r="DH5" s="405"/>
      <c r="DI5" s="406"/>
    </row>
    <row r="6" spans="1:119" ht="18.75" customHeight="1" x14ac:dyDescent="0.15">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110344</v>
      </c>
      <c r="BO6" s="439"/>
      <c r="BP6" s="439"/>
      <c r="BQ6" s="439"/>
      <c r="BR6" s="439"/>
      <c r="BS6" s="439"/>
      <c r="BT6" s="439"/>
      <c r="BU6" s="440"/>
      <c r="BV6" s="438">
        <v>74607</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85.9</v>
      </c>
      <c r="CU6" s="445"/>
      <c r="CV6" s="445"/>
      <c r="CW6" s="445"/>
      <c r="CX6" s="445"/>
      <c r="CY6" s="445"/>
      <c r="CZ6" s="445"/>
      <c r="DA6" s="446"/>
      <c r="DB6" s="444">
        <v>84.6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2202</v>
      </c>
      <c r="BO7" s="439"/>
      <c r="BP7" s="439"/>
      <c r="BQ7" s="439"/>
      <c r="BR7" s="439"/>
      <c r="BS7" s="439"/>
      <c r="BT7" s="439"/>
      <c r="BU7" s="440"/>
      <c r="BV7" s="438">
        <v>100</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1200728</v>
      </c>
      <c r="CU7" s="439"/>
      <c r="CV7" s="439"/>
      <c r="CW7" s="439"/>
      <c r="CX7" s="439"/>
      <c r="CY7" s="439"/>
      <c r="CZ7" s="439"/>
      <c r="DA7" s="440"/>
      <c r="DB7" s="438">
        <v>1180686</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104</v>
      </c>
      <c r="AV8" s="434"/>
      <c r="AW8" s="434"/>
      <c r="AX8" s="434"/>
      <c r="AY8" s="435" t="s">
        <v>105</v>
      </c>
      <c r="AZ8" s="436"/>
      <c r="BA8" s="436"/>
      <c r="BB8" s="436"/>
      <c r="BC8" s="436"/>
      <c r="BD8" s="436"/>
      <c r="BE8" s="436"/>
      <c r="BF8" s="436"/>
      <c r="BG8" s="436"/>
      <c r="BH8" s="436"/>
      <c r="BI8" s="436"/>
      <c r="BJ8" s="436"/>
      <c r="BK8" s="436"/>
      <c r="BL8" s="436"/>
      <c r="BM8" s="437"/>
      <c r="BN8" s="438">
        <v>108142</v>
      </c>
      <c r="BO8" s="439"/>
      <c r="BP8" s="439"/>
      <c r="BQ8" s="439"/>
      <c r="BR8" s="439"/>
      <c r="BS8" s="439"/>
      <c r="BT8" s="439"/>
      <c r="BU8" s="440"/>
      <c r="BV8" s="438">
        <v>74507</v>
      </c>
      <c r="BW8" s="439"/>
      <c r="BX8" s="439"/>
      <c r="BY8" s="439"/>
      <c r="BZ8" s="439"/>
      <c r="CA8" s="439"/>
      <c r="CB8" s="439"/>
      <c r="CC8" s="440"/>
      <c r="CD8" s="441" t="s">
        <v>106</v>
      </c>
      <c r="CE8" s="442"/>
      <c r="CF8" s="442"/>
      <c r="CG8" s="442"/>
      <c r="CH8" s="442"/>
      <c r="CI8" s="442"/>
      <c r="CJ8" s="442"/>
      <c r="CK8" s="442"/>
      <c r="CL8" s="442"/>
      <c r="CM8" s="442"/>
      <c r="CN8" s="442"/>
      <c r="CO8" s="442"/>
      <c r="CP8" s="442"/>
      <c r="CQ8" s="442"/>
      <c r="CR8" s="442"/>
      <c r="CS8" s="443"/>
      <c r="CT8" s="447">
        <v>0.21</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753</v>
      </c>
      <c r="S9" s="455"/>
      <c r="T9" s="455"/>
      <c r="U9" s="455"/>
      <c r="V9" s="456"/>
      <c r="W9" s="364" t="s">
        <v>109</v>
      </c>
      <c r="X9" s="365"/>
      <c r="Y9" s="365"/>
      <c r="Z9" s="365"/>
      <c r="AA9" s="365"/>
      <c r="AB9" s="365"/>
      <c r="AC9" s="365"/>
      <c r="AD9" s="365"/>
      <c r="AE9" s="365"/>
      <c r="AF9" s="365"/>
      <c r="AG9" s="365"/>
      <c r="AH9" s="365"/>
      <c r="AI9" s="365"/>
      <c r="AJ9" s="365"/>
      <c r="AK9" s="365"/>
      <c r="AL9" s="366"/>
      <c r="AM9" s="430" t="s">
        <v>110</v>
      </c>
      <c r="AN9" s="431"/>
      <c r="AO9" s="431"/>
      <c r="AP9" s="431"/>
      <c r="AQ9" s="431"/>
      <c r="AR9" s="431"/>
      <c r="AS9" s="431"/>
      <c r="AT9" s="432"/>
      <c r="AU9" s="433" t="s">
        <v>90</v>
      </c>
      <c r="AV9" s="434"/>
      <c r="AW9" s="434"/>
      <c r="AX9" s="434"/>
      <c r="AY9" s="435" t="s">
        <v>111</v>
      </c>
      <c r="AZ9" s="436"/>
      <c r="BA9" s="436"/>
      <c r="BB9" s="436"/>
      <c r="BC9" s="436"/>
      <c r="BD9" s="436"/>
      <c r="BE9" s="436"/>
      <c r="BF9" s="436"/>
      <c r="BG9" s="436"/>
      <c r="BH9" s="436"/>
      <c r="BI9" s="436"/>
      <c r="BJ9" s="436"/>
      <c r="BK9" s="436"/>
      <c r="BL9" s="436"/>
      <c r="BM9" s="437"/>
      <c r="BN9" s="438">
        <v>33635</v>
      </c>
      <c r="BO9" s="439"/>
      <c r="BP9" s="439"/>
      <c r="BQ9" s="439"/>
      <c r="BR9" s="439"/>
      <c r="BS9" s="439"/>
      <c r="BT9" s="439"/>
      <c r="BU9" s="440"/>
      <c r="BV9" s="438">
        <v>-13575</v>
      </c>
      <c r="BW9" s="439"/>
      <c r="BX9" s="439"/>
      <c r="BY9" s="439"/>
      <c r="BZ9" s="439"/>
      <c r="CA9" s="439"/>
      <c r="CB9" s="439"/>
      <c r="CC9" s="440"/>
      <c r="CD9" s="441" t="s">
        <v>112</v>
      </c>
      <c r="CE9" s="442"/>
      <c r="CF9" s="442"/>
      <c r="CG9" s="442"/>
      <c r="CH9" s="442"/>
      <c r="CI9" s="442"/>
      <c r="CJ9" s="442"/>
      <c r="CK9" s="442"/>
      <c r="CL9" s="442"/>
      <c r="CM9" s="442"/>
      <c r="CN9" s="442"/>
      <c r="CO9" s="442"/>
      <c r="CP9" s="442"/>
      <c r="CQ9" s="442"/>
      <c r="CR9" s="442"/>
      <c r="CS9" s="443"/>
      <c r="CT9" s="404">
        <v>17.899999999999999</v>
      </c>
      <c r="CU9" s="405"/>
      <c r="CV9" s="405"/>
      <c r="CW9" s="405"/>
      <c r="CX9" s="405"/>
      <c r="CY9" s="405"/>
      <c r="CZ9" s="405"/>
      <c r="DA9" s="406"/>
      <c r="DB9" s="404">
        <v>17.600000000000001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1"/>
      <c r="N10" s="431"/>
      <c r="O10" s="431"/>
      <c r="P10" s="431"/>
      <c r="Q10" s="432"/>
      <c r="R10" s="458">
        <v>895</v>
      </c>
      <c r="S10" s="459"/>
      <c r="T10" s="459"/>
      <c r="U10" s="459"/>
      <c r="V10" s="460"/>
      <c r="W10" s="395"/>
      <c r="X10" s="396"/>
      <c r="Y10" s="396"/>
      <c r="Z10" s="396"/>
      <c r="AA10" s="396"/>
      <c r="AB10" s="396"/>
      <c r="AC10" s="396"/>
      <c r="AD10" s="396"/>
      <c r="AE10" s="396"/>
      <c r="AF10" s="396"/>
      <c r="AG10" s="396"/>
      <c r="AH10" s="396"/>
      <c r="AI10" s="396"/>
      <c r="AJ10" s="396"/>
      <c r="AK10" s="396"/>
      <c r="AL10" s="399"/>
      <c r="AM10" s="430" t="s">
        <v>114</v>
      </c>
      <c r="AN10" s="431"/>
      <c r="AO10" s="431"/>
      <c r="AP10" s="431"/>
      <c r="AQ10" s="431"/>
      <c r="AR10" s="431"/>
      <c r="AS10" s="431"/>
      <c r="AT10" s="432"/>
      <c r="AU10" s="433" t="s">
        <v>104</v>
      </c>
      <c r="AV10" s="434"/>
      <c r="AW10" s="434"/>
      <c r="AX10" s="434"/>
      <c r="AY10" s="435" t="s">
        <v>115</v>
      </c>
      <c r="AZ10" s="436"/>
      <c r="BA10" s="436"/>
      <c r="BB10" s="436"/>
      <c r="BC10" s="436"/>
      <c r="BD10" s="436"/>
      <c r="BE10" s="436"/>
      <c r="BF10" s="436"/>
      <c r="BG10" s="436"/>
      <c r="BH10" s="436"/>
      <c r="BI10" s="436"/>
      <c r="BJ10" s="436"/>
      <c r="BK10" s="436"/>
      <c r="BL10" s="436"/>
      <c r="BM10" s="437"/>
      <c r="BN10" s="438">
        <v>69802</v>
      </c>
      <c r="BO10" s="439"/>
      <c r="BP10" s="439"/>
      <c r="BQ10" s="439"/>
      <c r="BR10" s="439"/>
      <c r="BS10" s="439"/>
      <c r="BT10" s="439"/>
      <c r="BU10" s="440"/>
      <c r="BV10" s="438">
        <v>57745</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104</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811</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100000</v>
      </c>
      <c r="BO12" s="439"/>
      <c r="BP12" s="439"/>
      <c r="BQ12" s="439"/>
      <c r="BR12" s="439"/>
      <c r="BS12" s="439"/>
      <c r="BT12" s="439"/>
      <c r="BU12" s="440"/>
      <c r="BV12" s="438">
        <v>0</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802</v>
      </c>
      <c r="S13" s="492"/>
      <c r="T13" s="492"/>
      <c r="U13" s="492"/>
      <c r="V13" s="493"/>
      <c r="W13" s="417" t="s">
        <v>131</v>
      </c>
      <c r="X13" s="418"/>
      <c r="Y13" s="418"/>
      <c r="Z13" s="418"/>
      <c r="AA13" s="418"/>
      <c r="AB13" s="408"/>
      <c r="AC13" s="458">
        <v>27</v>
      </c>
      <c r="AD13" s="459"/>
      <c r="AE13" s="459"/>
      <c r="AF13" s="459"/>
      <c r="AG13" s="501"/>
      <c r="AH13" s="458">
        <v>35</v>
      </c>
      <c r="AI13" s="459"/>
      <c r="AJ13" s="459"/>
      <c r="AK13" s="459"/>
      <c r="AL13" s="460"/>
      <c r="AM13" s="430" t="s">
        <v>132</v>
      </c>
      <c r="AN13" s="431"/>
      <c r="AO13" s="431"/>
      <c r="AP13" s="431"/>
      <c r="AQ13" s="431"/>
      <c r="AR13" s="431"/>
      <c r="AS13" s="431"/>
      <c r="AT13" s="432"/>
      <c r="AU13" s="433" t="s">
        <v>104</v>
      </c>
      <c r="AV13" s="434"/>
      <c r="AW13" s="434"/>
      <c r="AX13" s="434"/>
      <c r="AY13" s="435" t="s">
        <v>133</v>
      </c>
      <c r="AZ13" s="436"/>
      <c r="BA13" s="436"/>
      <c r="BB13" s="436"/>
      <c r="BC13" s="436"/>
      <c r="BD13" s="436"/>
      <c r="BE13" s="436"/>
      <c r="BF13" s="436"/>
      <c r="BG13" s="436"/>
      <c r="BH13" s="436"/>
      <c r="BI13" s="436"/>
      <c r="BJ13" s="436"/>
      <c r="BK13" s="436"/>
      <c r="BL13" s="436"/>
      <c r="BM13" s="437"/>
      <c r="BN13" s="438">
        <v>3437</v>
      </c>
      <c r="BO13" s="439"/>
      <c r="BP13" s="439"/>
      <c r="BQ13" s="439"/>
      <c r="BR13" s="439"/>
      <c r="BS13" s="439"/>
      <c r="BT13" s="439"/>
      <c r="BU13" s="440"/>
      <c r="BV13" s="438">
        <v>44170</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7.9</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815</v>
      </c>
      <c r="S14" s="492"/>
      <c r="T14" s="492"/>
      <c r="U14" s="492"/>
      <c r="V14" s="493"/>
      <c r="W14" s="397"/>
      <c r="X14" s="398"/>
      <c r="Y14" s="398"/>
      <c r="Z14" s="398"/>
      <c r="AA14" s="398"/>
      <c r="AB14" s="387"/>
      <c r="AC14" s="494">
        <v>7.2</v>
      </c>
      <c r="AD14" s="495"/>
      <c r="AE14" s="495"/>
      <c r="AF14" s="495"/>
      <c r="AG14" s="496"/>
      <c r="AH14" s="494">
        <v>9.1</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807</v>
      </c>
      <c r="S15" s="492"/>
      <c r="T15" s="492"/>
      <c r="U15" s="492"/>
      <c r="V15" s="493"/>
      <c r="W15" s="417" t="s">
        <v>137</v>
      </c>
      <c r="X15" s="418"/>
      <c r="Y15" s="418"/>
      <c r="Z15" s="418"/>
      <c r="AA15" s="418"/>
      <c r="AB15" s="408"/>
      <c r="AC15" s="458">
        <v>65</v>
      </c>
      <c r="AD15" s="459"/>
      <c r="AE15" s="459"/>
      <c r="AF15" s="459"/>
      <c r="AG15" s="501"/>
      <c r="AH15" s="458">
        <v>62</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234458</v>
      </c>
      <c r="BO15" s="371"/>
      <c r="BP15" s="371"/>
      <c r="BQ15" s="371"/>
      <c r="BR15" s="371"/>
      <c r="BS15" s="371"/>
      <c r="BT15" s="371"/>
      <c r="BU15" s="372"/>
      <c r="BV15" s="370">
        <v>239357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17.399999999999999</v>
      </c>
      <c r="AD16" s="495"/>
      <c r="AE16" s="495"/>
      <c r="AF16" s="495"/>
      <c r="AG16" s="496"/>
      <c r="AH16" s="494">
        <v>16.100000000000001</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1135183</v>
      </c>
      <c r="BO16" s="439"/>
      <c r="BP16" s="439"/>
      <c r="BQ16" s="439"/>
      <c r="BR16" s="439"/>
      <c r="BS16" s="439"/>
      <c r="BT16" s="439"/>
      <c r="BU16" s="440"/>
      <c r="BV16" s="438">
        <v>1106997</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282</v>
      </c>
      <c r="AD17" s="459"/>
      <c r="AE17" s="459"/>
      <c r="AF17" s="459"/>
      <c r="AG17" s="501"/>
      <c r="AH17" s="458">
        <v>288</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295149</v>
      </c>
      <c r="BO17" s="439"/>
      <c r="BP17" s="439"/>
      <c r="BQ17" s="439"/>
      <c r="BR17" s="439"/>
      <c r="BS17" s="439"/>
      <c r="BT17" s="439"/>
      <c r="BU17" s="440"/>
      <c r="BV17" s="438">
        <v>301884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147</v>
      </c>
      <c r="C18" s="450"/>
      <c r="D18" s="450"/>
      <c r="E18" s="522"/>
      <c r="F18" s="522"/>
      <c r="G18" s="522"/>
      <c r="H18" s="522"/>
      <c r="I18" s="522"/>
      <c r="J18" s="522"/>
      <c r="K18" s="522"/>
      <c r="L18" s="523">
        <v>133.38999999999999</v>
      </c>
      <c r="M18" s="523"/>
      <c r="N18" s="523"/>
      <c r="O18" s="523"/>
      <c r="P18" s="523"/>
      <c r="Q18" s="523"/>
      <c r="R18" s="524"/>
      <c r="S18" s="524"/>
      <c r="T18" s="524"/>
      <c r="U18" s="524"/>
      <c r="V18" s="525"/>
      <c r="W18" s="419"/>
      <c r="X18" s="420"/>
      <c r="Y18" s="420"/>
      <c r="Z18" s="420"/>
      <c r="AA18" s="420"/>
      <c r="AB18" s="411"/>
      <c r="AC18" s="526">
        <v>75.400000000000006</v>
      </c>
      <c r="AD18" s="527"/>
      <c r="AE18" s="527"/>
      <c r="AF18" s="527"/>
      <c r="AG18" s="528"/>
      <c r="AH18" s="526">
        <v>74.8</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1075512</v>
      </c>
      <c r="BO18" s="439"/>
      <c r="BP18" s="439"/>
      <c r="BQ18" s="439"/>
      <c r="BR18" s="439"/>
      <c r="BS18" s="439"/>
      <c r="BT18" s="439"/>
      <c r="BU18" s="440"/>
      <c r="BV18" s="438">
        <v>1024537</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149</v>
      </c>
      <c r="C19" s="450"/>
      <c r="D19" s="450"/>
      <c r="E19" s="522"/>
      <c r="F19" s="522"/>
      <c r="G19" s="522"/>
      <c r="H19" s="522"/>
      <c r="I19" s="522"/>
      <c r="J19" s="522"/>
      <c r="K19" s="522"/>
      <c r="L19" s="530">
        <v>6</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1633039</v>
      </c>
      <c r="BO19" s="439"/>
      <c r="BP19" s="439"/>
      <c r="BQ19" s="439"/>
      <c r="BR19" s="439"/>
      <c r="BS19" s="439"/>
      <c r="BT19" s="439"/>
      <c r="BU19" s="440"/>
      <c r="BV19" s="438">
        <v>1514292</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151</v>
      </c>
      <c r="C20" s="450"/>
      <c r="D20" s="450"/>
      <c r="E20" s="522"/>
      <c r="F20" s="522"/>
      <c r="G20" s="522"/>
      <c r="H20" s="522"/>
      <c r="I20" s="522"/>
      <c r="J20" s="522"/>
      <c r="K20" s="522"/>
      <c r="L20" s="530">
        <v>447</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3485342</v>
      </c>
      <c r="BO22" s="371"/>
      <c r="BP22" s="371"/>
      <c r="BQ22" s="371"/>
      <c r="BR22" s="371"/>
      <c r="BS22" s="371"/>
      <c r="BT22" s="371"/>
      <c r="BU22" s="372"/>
      <c r="BV22" s="370">
        <v>3412900</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3434356</v>
      </c>
      <c r="BO23" s="439"/>
      <c r="BP23" s="439"/>
      <c r="BQ23" s="439"/>
      <c r="BR23" s="439"/>
      <c r="BS23" s="439"/>
      <c r="BT23" s="439"/>
      <c r="BU23" s="440"/>
      <c r="BV23" s="438">
        <v>3370517</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161</v>
      </c>
      <c r="F24" s="431"/>
      <c r="G24" s="431"/>
      <c r="H24" s="431"/>
      <c r="I24" s="431"/>
      <c r="J24" s="431"/>
      <c r="K24" s="432"/>
      <c r="L24" s="458">
        <v>1</v>
      </c>
      <c r="M24" s="459"/>
      <c r="N24" s="459"/>
      <c r="O24" s="459"/>
      <c r="P24" s="501"/>
      <c r="Q24" s="458">
        <v>6600</v>
      </c>
      <c r="R24" s="459"/>
      <c r="S24" s="459"/>
      <c r="T24" s="459"/>
      <c r="U24" s="459"/>
      <c r="V24" s="501"/>
      <c r="W24" s="566"/>
      <c r="X24" s="554"/>
      <c r="Y24" s="555"/>
      <c r="Z24" s="457" t="s">
        <v>162</v>
      </c>
      <c r="AA24" s="431"/>
      <c r="AB24" s="431"/>
      <c r="AC24" s="431"/>
      <c r="AD24" s="431"/>
      <c r="AE24" s="431"/>
      <c r="AF24" s="431"/>
      <c r="AG24" s="432"/>
      <c r="AH24" s="458">
        <v>40</v>
      </c>
      <c r="AI24" s="459"/>
      <c r="AJ24" s="459"/>
      <c r="AK24" s="459"/>
      <c r="AL24" s="501"/>
      <c r="AM24" s="458">
        <v>108040</v>
      </c>
      <c r="AN24" s="459"/>
      <c r="AO24" s="459"/>
      <c r="AP24" s="459"/>
      <c r="AQ24" s="459"/>
      <c r="AR24" s="501"/>
      <c r="AS24" s="458">
        <v>2701</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2978423</v>
      </c>
      <c r="BO24" s="439"/>
      <c r="BP24" s="439"/>
      <c r="BQ24" s="439"/>
      <c r="BR24" s="439"/>
      <c r="BS24" s="439"/>
      <c r="BT24" s="439"/>
      <c r="BU24" s="440"/>
      <c r="BV24" s="438">
        <v>2846012</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164</v>
      </c>
      <c r="F25" s="431"/>
      <c r="G25" s="431"/>
      <c r="H25" s="431"/>
      <c r="I25" s="431"/>
      <c r="J25" s="431"/>
      <c r="K25" s="432"/>
      <c r="L25" s="458">
        <v>1</v>
      </c>
      <c r="M25" s="459"/>
      <c r="N25" s="459"/>
      <c r="O25" s="459"/>
      <c r="P25" s="501"/>
      <c r="Q25" s="458">
        <v>5650</v>
      </c>
      <c r="R25" s="459"/>
      <c r="S25" s="459"/>
      <c r="T25" s="459"/>
      <c r="U25" s="459"/>
      <c r="V25" s="501"/>
      <c r="W25" s="566"/>
      <c r="X25" s="554"/>
      <c r="Y25" s="555"/>
      <c r="Z25" s="457" t="s">
        <v>165</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167</v>
      </c>
      <c r="F26" s="431"/>
      <c r="G26" s="431"/>
      <c r="H26" s="431"/>
      <c r="I26" s="431"/>
      <c r="J26" s="431"/>
      <c r="K26" s="432"/>
      <c r="L26" s="458">
        <v>1</v>
      </c>
      <c r="M26" s="459"/>
      <c r="N26" s="459"/>
      <c r="O26" s="459"/>
      <c r="P26" s="501"/>
      <c r="Q26" s="458">
        <v>5150</v>
      </c>
      <c r="R26" s="459"/>
      <c r="S26" s="459"/>
      <c r="T26" s="459"/>
      <c r="U26" s="459"/>
      <c r="V26" s="501"/>
      <c r="W26" s="566"/>
      <c r="X26" s="554"/>
      <c r="Y26" s="555"/>
      <c r="Z26" s="457" t="s">
        <v>168</v>
      </c>
      <c r="AA26" s="578"/>
      <c r="AB26" s="578"/>
      <c r="AC26" s="578"/>
      <c r="AD26" s="578"/>
      <c r="AE26" s="578"/>
      <c r="AF26" s="578"/>
      <c r="AG26" s="579"/>
      <c r="AH26" s="458">
        <v>1</v>
      </c>
      <c r="AI26" s="459"/>
      <c r="AJ26" s="459"/>
      <c r="AK26" s="459"/>
      <c r="AL26" s="501"/>
      <c r="AM26" s="458" t="s">
        <v>169</v>
      </c>
      <c r="AN26" s="459"/>
      <c r="AO26" s="459"/>
      <c r="AP26" s="459"/>
      <c r="AQ26" s="459"/>
      <c r="AR26" s="501"/>
      <c r="AS26" s="458" t="s">
        <v>169</v>
      </c>
      <c r="AT26" s="459"/>
      <c r="AU26" s="459"/>
      <c r="AV26" s="459"/>
      <c r="AW26" s="459"/>
      <c r="AX26" s="460"/>
      <c r="AY26" s="441" t="s">
        <v>170</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171</v>
      </c>
      <c r="F27" s="431"/>
      <c r="G27" s="431"/>
      <c r="H27" s="431"/>
      <c r="I27" s="431"/>
      <c r="J27" s="431"/>
      <c r="K27" s="432"/>
      <c r="L27" s="458">
        <v>1</v>
      </c>
      <c r="M27" s="459"/>
      <c r="N27" s="459"/>
      <c r="O27" s="459"/>
      <c r="P27" s="501"/>
      <c r="Q27" s="458">
        <v>2100</v>
      </c>
      <c r="R27" s="459"/>
      <c r="S27" s="459"/>
      <c r="T27" s="459"/>
      <c r="U27" s="459"/>
      <c r="V27" s="501"/>
      <c r="W27" s="566"/>
      <c r="X27" s="554"/>
      <c r="Y27" s="555"/>
      <c r="Z27" s="457" t="s">
        <v>172</v>
      </c>
      <c r="AA27" s="431"/>
      <c r="AB27" s="431"/>
      <c r="AC27" s="431"/>
      <c r="AD27" s="431"/>
      <c r="AE27" s="431"/>
      <c r="AF27" s="431"/>
      <c r="AG27" s="432"/>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47">
        <v>33227</v>
      </c>
      <c r="BO27" s="548"/>
      <c r="BP27" s="548"/>
      <c r="BQ27" s="548"/>
      <c r="BR27" s="548"/>
      <c r="BS27" s="548"/>
      <c r="BT27" s="548"/>
      <c r="BU27" s="549"/>
      <c r="BV27" s="547">
        <v>33227</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174</v>
      </c>
      <c r="F28" s="431"/>
      <c r="G28" s="431"/>
      <c r="H28" s="431"/>
      <c r="I28" s="431"/>
      <c r="J28" s="431"/>
      <c r="K28" s="432"/>
      <c r="L28" s="458">
        <v>1</v>
      </c>
      <c r="M28" s="459"/>
      <c r="N28" s="459"/>
      <c r="O28" s="459"/>
      <c r="P28" s="501"/>
      <c r="Q28" s="458">
        <v>1700</v>
      </c>
      <c r="R28" s="459"/>
      <c r="S28" s="459"/>
      <c r="T28" s="459"/>
      <c r="U28" s="459"/>
      <c r="V28" s="501"/>
      <c r="W28" s="566"/>
      <c r="X28" s="554"/>
      <c r="Y28" s="555"/>
      <c r="Z28" s="457" t="s">
        <v>175</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176</v>
      </c>
      <c r="AZ28" s="581"/>
      <c r="BA28" s="581"/>
      <c r="BB28" s="582"/>
      <c r="BC28" s="367" t="s">
        <v>46</v>
      </c>
      <c r="BD28" s="368"/>
      <c r="BE28" s="368"/>
      <c r="BF28" s="368"/>
      <c r="BG28" s="368"/>
      <c r="BH28" s="368"/>
      <c r="BI28" s="368"/>
      <c r="BJ28" s="368"/>
      <c r="BK28" s="368"/>
      <c r="BL28" s="368"/>
      <c r="BM28" s="369"/>
      <c r="BN28" s="370">
        <v>1584190</v>
      </c>
      <c r="BO28" s="371"/>
      <c r="BP28" s="371"/>
      <c r="BQ28" s="371"/>
      <c r="BR28" s="371"/>
      <c r="BS28" s="371"/>
      <c r="BT28" s="371"/>
      <c r="BU28" s="372"/>
      <c r="BV28" s="370">
        <v>1614386</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177</v>
      </c>
      <c r="F29" s="431"/>
      <c r="G29" s="431"/>
      <c r="H29" s="431"/>
      <c r="I29" s="431"/>
      <c r="J29" s="431"/>
      <c r="K29" s="432"/>
      <c r="L29" s="458">
        <v>6</v>
      </c>
      <c r="M29" s="459"/>
      <c r="N29" s="459"/>
      <c r="O29" s="459"/>
      <c r="P29" s="501"/>
      <c r="Q29" s="458">
        <v>1600</v>
      </c>
      <c r="R29" s="459"/>
      <c r="S29" s="459"/>
      <c r="T29" s="459"/>
      <c r="U29" s="459"/>
      <c r="V29" s="501"/>
      <c r="W29" s="567"/>
      <c r="X29" s="568"/>
      <c r="Y29" s="569"/>
      <c r="Z29" s="457" t="s">
        <v>178</v>
      </c>
      <c r="AA29" s="431"/>
      <c r="AB29" s="431"/>
      <c r="AC29" s="431"/>
      <c r="AD29" s="431"/>
      <c r="AE29" s="431"/>
      <c r="AF29" s="431"/>
      <c r="AG29" s="432"/>
      <c r="AH29" s="458">
        <v>40</v>
      </c>
      <c r="AI29" s="459"/>
      <c r="AJ29" s="459"/>
      <c r="AK29" s="459"/>
      <c r="AL29" s="501"/>
      <c r="AM29" s="458">
        <v>108040</v>
      </c>
      <c r="AN29" s="459"/>
      <c r="AO29" s="459"/>
      <c r="AP29" s="459"/>
      <c r="AQ29" s="459"/>
      <c r="AR29" s="501"/>
      <c r="AS29" s="458">
        <v>2701</v>
      </c>
      <c r="AT29" s="459"/>
      <c r="AU29" s="459"/>
      <c r="AV29" s="459"/>
      <c r="AW29" s="459"/>
      <c r="AX29" s="460"/>
      <c r="AY29" s="583"/>
      <c r="AZ29" s="584"/>
      <c r="BA29" s="584"/>
      <c r="BB29" s="585"/>
      <c r="BC29" s="435" t="s">
        <v>179</v>
      </c>
      <c r="BD29" s="436"/>
      <c r="BE29" s="436"/>
      <c r="BF29" s="436"/>
      <c r="BG29" s="436"/>
      <c r="BH29" s="436"/>
      <c r="BI29" s="436"/>
      <c r="BJ29" s="436"/>
      <c r="BK29" s="436"/>
      <c r="BL29" s="436"/>
      <c r="BM29" s="437"/>
      <c r="BN29" s="438">
        <v>145024</v>
      </c>
      <c r="BO29" s="439"/>
      <c r="BP29" s="439"/>
      <c r="BQ29" s="439"/>
      <c r="BR29" s="439"/>
      <c r="BS29" s="439"/>
      <c r="BT29" s="439"/>
      <c r="BU29" s="440"/>
      <c r="BV29" s="438">
        <v>138665</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180</v>
      </c>
      <c r="X30" s="594"/>
      <c r="Y30" s="594"/>
      <c r="Z30" s="594"/>
      <c r="AA30" s="594"/>
      <c r="AB30" s="594"/>
      <c r="AC30" s="594"/>
      <c r="AD30" s="594"/>
      <c r="AE30" s="594"/>
      <c r="AF30" s="594"/>
      <c r="AG30" s="595"/>
      <c r="AH30" s="526">
        <v>90.7</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777765</v>
      </c>
      <c r="BO30" s="548"/>
      <c r="BP30" s="548"/>
      <c r="BQ30" s="548"/>
      <c r="BR30" s="548"/>
      <c r="BS30" s="548"/>
      <c r="BT30" s="548"/>
      <c r="BU30" s="549"/>
      <c r="BV30" s="547">
        <v>1187418</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181</v>
      </c>
      <c r="D32" s="589"/>
      <c r="E32" s="589"/>
      <c r="F32" s="589"/>
      <c r="G32" s="589"/>
      <c r="H32" s="589"/>
      <c r="I32" s="589"/>
      <c r="J32" s="589"/>
      <c r="K32" s="589"/>
      <c r="L32" s="589"/>
      <c r="M32" s="589"/>
      <c r="N32" s="589"/>
      <c r="O32" s="589"/>
      <c r="P32" s="589"/>
      <c r="Q32" s="589"/>
      <c r="R32" s="589"/>
      <c r="S32" s="589"/>
      <c r="U32" s="442" t="s">
        <v>182</v>
      </c>
      <c r="V32" s="442"/>
      <c r="W32" s="442"/>
      <c r="X32" s="442"/>
      <c r="Y32" s="442"/>
      <c r="Z32" s="442"/>
      <c r="AA32" s="442"/>
      <c r="AB32" s="442"/>
      <c r="AC32" s="442"/>
      <c r="AD32" s="442"/>
      <c r="AE32" s="442"/>
      <c r="AF32" s="442"/>
      <c r="AG32" s="442"/>
      <c r="AH32" s="442"/>
      <c r="AI32" s="442"/>
      <c r="AJ32" s="442"/>
      <c r="AK32" s="442"/>
      <c r="AM32" s="442" t="s">
        <v>183</v>
      </c>
      <c r="AN32" s="442"/>
      <c r="AO32" s="442"/>
      <c r="AP32" s="442"/>
      <c r="AQ32" s="442"/>
      <c r="AR32" s="442"/>
      <c r="AS32" s="442"/>
      <c r="AT32" s="442"/>
      <c r="AU32" s="442"/>
      <c r="AV32" s="442"/>
      <c r="AW32" s="442"/>
      <c r="AX32" s="442"/>
      <c r="AY32" s="442"/>
      <c r="AZ32" s="442"/>
      <c r="BA32" s="442"/>
      <c r="BB32" s="442"/>
      <c r="BC32" s="442"/>
      <c r="BE32" s="442" t="s">
        <v>184</v>
      </c>
      <c r="BF32" s="442"/>
      <c r="BG32" s="442"/>
      <c r="BH32" s="442"/>
      <c r="BI32" s="442"/>
      <c r="BJ32" s="442"/>
      <c r="BK32" s="442"/>
      <c r="BL32" s="442"/>
      <c r="BM32" s="442"/>
      <c r="BN32" s="442"/>
      <c r="BO32" s="442"/>
      <c r="BP32" s="442"/>
      <c r="BQ32" s="442"/>
      <c r="BR32" s="442"/>
      <c r="BS32" s="442"/>
      <c r="BT32" s="442"/>
      <c r="BU32" s="442"/>
      <c r="BW32" s="442" t="s">
        <v>185</v>
      </c>
      <c r="BX32" s="442"/>
      <c r="BY32" s="442"/>
      <c r="BZ32" s="442"/>
      <c r="CA32" s="442"/>
      <c r="CB32" s="442"/>
      <c r="CC32" s="442"/>
      <c r="CD32" s="442"/>
      <c r="CE32" s="442"/>
      <c r="CF32" s="442"/>
      <c r="CG32" s="442"/>
      <c r="CH32" s="442"/>
      <c r="CI32" s="442"/>
      <c r="CJ32" s="442"/>
      <c r="CK32" s="442"/>
      <c r="CL32" s="442"/>
      <c r="CM32" s="442"/>
      <c r="CO32" s="442" t="s">
        <v>186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187</v>
      </c>
      <c r="D33" s="425"/>
      <c r="E33" s="396" t="s">
        <v>188</v>
      </c>
      <c r="F33" s="396"/>
      <c r="G33" s="396"/>
      <c r="H33" s="396"/>
      <c r="I33" s="396"/>
      <c r="J33" s="396"/>
      <c r="K33" s="396"/>
      <c r="L33" s="396"/>
      <c r="M33" s="396"/>
      <c r="N33" s="396"/>
      <c r="O33" s="396"/>
      <c r="P33" s="396"/>
      <c r="Q33" s="396"/>
      <c r="R33" s="396"/>
      <c r="S33" s="396"/>
      <c r="T33" s="206"/>
      <c r="U33" s="425" t="s">
        <v>187</v>
      </c>
      <c r="V33" s="425"/>
      <c r="W33" s="396" t="s">
        <v>188</v>
      </c>
      <c r="X33" s="396"/>
      <c r="Y33" s="396"/>
      <c r="Z33" s="396"/>
      <c r="AA33" s="396"/>
      <c r="AB33" s="396"/>
      <c r="AC33" s="396"/>
      <c r="AD33" s="396"/>
      <c r="AE33" s="396"/>
      <c r="AF33" s="396"/>
      <c r="AG33" s="396"/>
      <c r="AH33" s="396"/>
      <c r="AI33" s="396"/>
      <c r="AJ33" s="396"/>
      <c r="AK33" s="396"/>
      <c r="AL33" s="206"/>
      <c r="AM33" s="425" t="s">
        <v>187</v>
      </c>
      <c r="AN33" s="425"/>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25" t="s">
        <v>189</v>
      </c>
      <c r="BX33" s="425"/>
      <c r="BY33" s="396" t="s">
        <v>191</v>
      </c>
      <c r="BZ33" s="396"/>
      <c r="CA33" s="396"/>
      <c r="CB33" s="396"/>
      <c r="CC33" s="396"/>
      <c r="CD33" s="396"/>
      <c r="CE33" s="396"/>
      <c r="CF33" s="396"/>
      <c r="CG33" s="396"/>
      <c r="CH33" s="396"/>
      <c r="CI33" s="396"/>
      <c r="CJ33" s="396"/>
      <c r="CK33" s="396"/>
      <c r="CL33" s="396"/>
      <c r="CM33" s="396"/>
      <c r="CN33" s="206"/>
      <c r="CO33" s="425" t="s">
        <v>187</v>
      </c>
      <c r="CP33" s="425"/>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国民健康保険事業会計（事業勘定）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IF('各会計、関係団体の財政状況及び健全化判断比率'!B32="","",'各会計、関係団体の財政状況及び健全化判断比率'!B32)</f>
        <v>簡易水道事業会計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下北山むらづくりセンター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池の平公園管理運営特別会計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国民健康保険事業会計（直診勘定）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上・下北山衛生一部事務組合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スポーツ公園管理運営特別会計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奈良広域水質検査センター組合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後期高齢者医療事業会計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奈良県後期高齢者医療広域連合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奈良県広域消防組合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南和広域医療企業団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6iMANXFhCrwASYCikVygCKPPJ/UlnfgWQWk1fNCsnw3g+iSHiEN3ZR7PXOQLMXD1dzbfiyrjzbcJscKAIhM94A==" saltValue="VuaJBIqoQGR3uam4g/BP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267032</v>
      </c>
      <c r="S5" s="613"/>
      <c r="T5" s="613"/>
      <c r="U5" s="613"/>
      <c r="V5" s="613"/>
      <c r="W5" s="613"/>
      <c r="X5" s="613"/>
      <c r="Y5" s="614"/>
      <c r="Z5" s="615">
        <v>9.1</v>
      </c>
      <c r="AA5" s="615"/>
      <c r="AB5" s="615"/>
      <c r="AC5" s="615"/>
      <c r="AD5" s="616">
        <v>267032</v>
      </c>
      <c r="AE5" s="616"/>
      <c r="AF5" s="616"/>
      <c r="AG5" s="616"/>
      <c r="AH5" s="616"/>
      <c r="AI5" s="616"/>
      <c r="AJ5" s="616"/>
      <c r="AK5" s="616"/>
      <c r="AL5" s="617">
        <v>21.3</v>
      </c>
      <c r="AM5" s="618"/>
      <c r="AN5" s="618"/>
      <c r="AO5" s="619"/>
      <c r="AP5" s="609" t="s">
        <v>217</v>
      </c>
      <c r="AQ5" s="610"/>
      <c r="AR5" s="610"/>
      <c r="AS5" s="610"/>
      <c r="AT5" s="610"/>
      <c r="AU5" s="610"/>
      <c r="AV5" s="610"/>
      <c r="AW5" s="610"/>
      <c r="AX5" s="610"/>
      <c r="AY5" s="610"/>
      <c r="AZ5" s="610"/>
      <c r="BA5" s="610"/>
      <c r="BB5" s="610"/>
      <c r="BC5" s="610"/>
      <c r="BD5" s="610"/>
      <c r="BE5" s="610"/>
      <c r="BF5" s="611"/>
      <c r="BG5" s="623">
        <v>267032</v>
      </c>
      <c r="BH5" s="624"/>
      <c r="BI5" s="624"/>
      <c r="BJ5" s="624"/>
      <c r="BK5" s="624"/>
      <c r="BL5" s="624"/>
      <c r="BM5" s="624"/>
      <c r="BN5" s="625"/>
      <c r="BO5" s="626">
        <v>100</v>
      </c>
      <c r="BP5" s="626"/>
      <c r="BQ5" s="626"/>
      <c r="BR5" s="626"/>
      <c r="BS5" s="627">
        <v>32572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35636</v>
      </c>
      <c r="S6" s="624"/>
      <c r="T6" s="624"/>
      <c r="U6" s="624"/>
      <c r="V6" s="624"/>
      <c r="W6" s="624"/>
      <c r="X6" s="624"/>
      <c r="Y6" s="625"/>
      <c r="Z6" s="626">
        <v>1.2</v>
      </c>
      <c r="AA6" s="626"/>
      <c r="AB6" s="626"/>
      <c r="AC6" s="626"/>
      <c r="AD6" s="627">
        <v>35636</v>
      </c>
      <c r="AE6" s="627"/>
      <c r="AF6" s="627"/>
      <c r="AG6" s="627"/>
      <c r="AH6" s="627"/>
      <c r="AI6" s="627"/>
      <c r="AJ6" s="627"/>
      <c r="AK6" s="627"/>
      <c r="AL6" s="628">
        <v>2.8</v>
      </c>
      <c r="AM6" s="629"/>
      <c r="AN6" s="629"/>
      <c r="AO6" s="630"/>
      <c r="AP6" s="620" t="s">
        <v>222</v>
      </c>
      <c r="AQ6" s="621"/>
      <c r="AR6" s="621"/>
      <c r="AS6" s="621"/>
      <c r="AT6" s="621"/>
      <c r="AU6" s="621"/>
      <c r="AV6" s="621"/>
      <c r="AW6" s="621"/>
      <c r="AX6" s="621"/>
      <c r="AY6" s="621"/>
      <c r="AZ6" s="621"/>
      <c r="BA6" s="621"/>
      <c r="BB6" s="621"/>
      <c r="BC6" s="621"/>
      <c r="BD6" s="621"/>
      <c r="BE6" s="621"/>
      <c r="BF6" s="622"/>
      <c r="BG6" s="623">
        <v>267032</v>
      </c>
      <c r="BH6" s="624"/>
      <c r="BI6" s="624"/>
      <c r="BJ6" s="624"/>
      <c r="BK6" s="624"/>
      <c r="BL6" s="624"/>
      <c r="BM6" s="624"/>
      <c r="BN6" s="625"/>
      <c r="BO6" s="626">
        <v>100</v>
      </c>
      <c r="BP6" s="626"/>
      <c r="BQ6" s="626"/>
      <c r="BR6" s="626"/>
      <c r="BS6" s="627">
        <v>32572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30364</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30364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34</v>
      </c>
      <c r="S7" s="624"/>
      <c r="T7" s="624"/>
      <c r="U7" s="624"/>
      <c r="V7" s="624"/>
      <c r="W7" s="624"/>
      <c r="X7" s="624"/>
      <c r="Y7" s="625"/>
      <c r="Z7" s="626">
        <v>0</v>
      </c>
      <c r="AA7" s="626"/>
      <c r="AB7" s="626"/>
      <c r="AC7" s="626"/>
      <c r="AD7" s="627">
        <v>34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43096</v>
      </c>
      <c r="BH7" s="624"/>
      <c r="BI7" s="624"/>
      <c r="BJ7" s="624"/>
      <c r="BK7" s="624"/>
      <c r="BL7" s="624"/>
      <c r="BM7" s="624"/>
      <c r="BN7" s="625"/>
      <c r="BO7" s="626">
        <v>16.100000000000001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1257939</v>
      </c>
      <c r="CS7" s="624"/>
      <c r="CT7" s="624"/>
      <c r="CU7" s="624"/>
      <c r="CV7" s="624"/>
      <c r="CW7" s="624"/>
      <c r="CX7" s="624"/>
      <c r="CY7" s="625"/>
      <c r="CZ7" s="626">
        <v>44.4</v>
      </c>
      <c r="DA7" s="626"/>
      <c r="DB7" s="626"/>
      <c r="DC7" s="626"/>
      <c r="DD7" s="632">
        <v>649374</v>
      </c>
      <c r="DE7" s="624"/>
      <c r="DF7" s="624"/>
      <c r="DG7" s="624"/>
      <c r="DH7" s="624"/>
      <c r="DI7" s="624"/>
      <c r="DJ7" s="624"/>
      <c r="DK7" s="624"/>
      <c r="DL7" s="624"/>
      <c r="DM7" s="624"/>
      <c r="DN7" s="624"/>
      <c r="DO7" s="624"/>
      <c r="DP7" s="625"/>
      <c r="DQ7" s="632">
        <v>463790</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1022</v>
      </c>
      <c r="S8" s="624"/>
      <c r="T8" s="624"/>
      <c r="U8" s="624"/>
      <c r="V8" s="624"/>
      <c r="W8" s="624"/>
      <c r="X8" s="624"/>
      <c r="Y8" s="625"/>
      <c r="Z8" s="626">
        <v>0</v>
      </c>
      <c r="AA8" s="626"/>
      <c r="AB8" s="626"/>
      <c r="AC8" s="626"/>
      <c r="AD8" s="627">
        <v>1022</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1330</v>
      </c>
      <c r="BH8" s="624"/>
      <c r="BI8" s="624"/>
      <c r="BJ8" s="624"/>
      <c r="BK8" s="624"/>
      <c r="BL8" s="624"/>
      <c r="BM8" s="624"/>
      <c r="BN8" s="625"/>
      <c r="BO8" s="626">
        <v>0.5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267105</v>
      </c>
      <c r="CS8" s="624"/>
      <c r="CT8" s="624"/>
      <c r="CU8" s="624"/>
      <c r="CV8" s="624"/>
      <c r="CW8" s="624"/>
      <c r="CX8" s="624"/>
      <c r="CY8" s="625"/>
      <c r="CZ8" s="626">
        <v>9.4</v>
      </c>
      <c r="DA8" s="626"/>
      <c r="DB8" s="626"/>
      <c r="DC8" s="626"/>
      <c r="DD8" s="632" t="s">
        <v>122</v>
      </c>
      <c r="DE8" s="624"/>
      <c r="DF8" s="624"/>
      <c r="DG8" s="624"/>
      <c r="DH8" s="624"/>
      <c r="DI8" s="624"/>
      <c r="DJ8" s="624"/>
      <c r="DK8" s="624"/>
      <c r="DL8" s="624"/>
      <c r="DM8" s="624"/>
      <c r="DN8" s="624"/>
      <c r="DO8" s="624"/>
      <c r="DP8" s="625"/>
      <c r="DQ8" s="632">
        <v>207331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1127</v>
      </c>
      <c r="S9" s="624"/>
      <c r="T9" s="624"/>
      <c r="U9" s="624"/>
      <c r="V9" s="624"/>
      <c r="W9" s="624"/>
      <c r="X9" s="624"/>
      <c r="Y9" s="625"/>
      <c r="Z9" s="626">
        <v>0</v>
      </c>
      <c r="AA9" s="626"/>
      <c r="AB9" s="626"/>
      <c r="AC9" s="626"/>
      <c r="AD9" s="627">
        <v>1127</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31386</v>
      </c>
      <c r="BH9" s="624"/>
      <c r="BI9" s="624"/>
      <c r="BJ9" s="624"/>
      <c r="BK9" s="624"/>
      <c r="BL9" s="624"/>
      <c r="BM9" s="624"/>
      <c r="BN9" s="625"/>
      <c r="BO9" s="626">
        <v>11.8</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185735</v>
      </c>
      <c r="CS9" s="624"/>
      <c r="CT9" s="624"/>
      <c r="CU9" s="624"/>
      <c r="CV9" s="624"/>
      <c r="CW9" s="624"/>
      <c r="CX9" s="624"/>
      <c r="CY9" s="625"/>
      <c r="CZ9" s="626">
        <v>6.6</v>
      </c>
      <c r="DA9" s="626"/>
      <c r="DB9" s="626"/>
      <c r="DC9" s="626"/>
      <c r="DD9" s="632" t="s">
        <v>122</v>
      </c>
      <c r="DE9" s="624"/>
      <c r="DF9" s="624"/>
      <c r="DG9" s="624"/>
      <c r="DH9" s="624"/>
      <c r="DI9" s="624"/>
      <c r="DJ9" s="624"/>
      <c r="DK9" s="624"/>
      <c r="DL9" s="624"/>
      <c r="DM9" s="624"/>
      <c r="DN9" s="624"/>
      <c r="DO9" s="624"/>
      <c r="DP9" s="625"/>
      <c r="DQ9" s="632">
        <v>122729</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4933</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21041</v>
      </c>
      <c r="S11" s="624"/>
      <c r="T11" s="624"/>
      <c r="U11" s="624"/>
      <c r="V11" s="624"/>
      <c r="W11" s="624"/>
      <c r="X11" s="624"/>
      <c r="Y11" s="625"/>
      <c r="Z11" s="628">
        <v>0.7</v>
      </c>
      <c r="AA11" s="629"/>
      <c r="AB11" s="629"/>
      <c r="AC11" s="635"/>
      <c r="AD11" s="632">
        <v>21041</v>
      </c>
      <c r="AE11" s="624"/>
      <c r="AF11" s="624"/>
      <c r="AG11" s="624"/>
      <c r="AH11" s="624"/>
      <c r="AI11" s="624"/>
      <c r="AJ11" s="624"/>
      <c r="AK11" s="625"/>
      <c r="AL11" s="628">
        <v>1.7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5447</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102191</v>
      </c>
      <c r="CS11" s="624"/>
      <c r="CT11" s="624"/>
      <c r="CU11" s="624"/>
      <c r="CV11" s="624"/>
      <c r="CW11" s="624"/>
      <c r="CX11" s="624"/>
      <c r="CY11" s="625"/>
      <c r="CZ11" s="626">
        <v>3.6</v>
      </c>
      <c r="DA11" s="626"/>
      <c r="DB11" s="626"/>
      <c r="DC11" s="626"/>
      <c r="DD11" s="632">
        <v>36786</v>
      </c>
      <c r="DE11" s="624"/>
      <c r="DF11" s="624"/>
      <c r="DG11" s="624"/>
      <c r="DH11" s="624"/>
      <c r="DI11" s="624"/>
      <c r="DJ11" s="624"/>
      <c r="DK11" s="624"/>
      <c r="DL11" s="624"/>
      <c r="DM11" s="624"/>
      <c r="DN11" s="624"/>
      <c r="DO11" s="624"/>
      <c r="DP11" s="625"/>
      <c r="DQ11" s="632">
        <v>58665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1589</v>
      </c>
      <c r="S12" s="624"/>
      <c r="T12" s="624"/>
      <c r="U12" s="624"/>
      <c r="V12" s="624"/>
      <c r="W12" s="624"/>
      <c r="X12" s="624"/>
      <c r="Y12" s="625"/>
      <c r="Z12" s="626">
        <v>0.1</v>
      </c>
      <c r="AA12" s="626"/>
      <c r="AB12" s="626"/>
      <c r="AC12" s="626"/>
      <c r="AD12" s="627">
        <v>1589</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217031</v>
      </c>
      <c r="BH12" s="624"/>
      <c r="BI12" s="624"/>
      <c r="BJ12" s="624"/>
      <c r="BK12" s="624"/>
      <c r="BL12" s="624"/>
      <c r="BM12" s="624"/>
      <c r="BN12" s="625"/>
      <c r="BO12" s="626">
        <v>81.3</v>
      </c>
      <c r="BP12" s="626"/>
      <c r="BQ12" s="626"/>
      <c r="BR12" s="626"/>
      <c r="BS12" s="627">
        <v>32572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152813</v>
      </c>
      <c r="CS12" s="624"/>
      <c r="CT12" s="624"/>
      <c r="CU12" s="624"/>
      <c r="CV12" s="624"/>
      <c r="CW12" s="624"/>
      <c r="CX12" s="624"/>
      <c r="CY12" s="625"/>
      <c r="CZ12" s="626">
        <v>5.4</v>
      </c>
      <c r="DA12" s="626"/>
      <c r="DB12" s="626"/>
      <c r="DC12" s="626"/>
      <c r="DD12" s="632">
        <v>27245</v>
      </c>
      <c r="DE12" s="624"/>
      <c r="DF12" s="624"/>
      <c r="DG12" s="624"/>
      <c r="DH12" s="624"/>
      <c r="DI12" s="624"/>
      <c r="DJ12" s="624"/>
      <c r="DK12" s="624"/>
      <c r="DL12" s="624"/>
      <c r="DM12" s="624"/>
      <c r="DN12" s="624"/>
      <c r="DO12" s="624"/>
      <c r="DP12" s="625"/>
      <c r="DQ12" s="632">
        <v>126218</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215247</v>
      </c>
      <c r="BH13" s="624"/>
      <c r="BI13" s="624"/>
      <c r="BJ13" s="624"/>
      <c r="BK13" s="624"/>
      <c r="BL13" s="624"/>
      <c r="BM13" s="624"/>
      <c r="BN13" s="625"/>
      <c r="BO13" s="626">
        <v>80.599999999999994</v>
      </c>
      <c r="BP13" s="626"/>
      <c r="BQ13" s="626"/>
      <c r="BR13" s="626"/>
      <c r="BS13" s="627">
        <v>32572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160903</v>
      </c>
      <c r="CS13" s="624"/>
      <c r="CT13" s="624"/>
      <c r="CU13" s="624"/>
      <c r="CV13" s="624"/>
      <c r="CW13" s="624"/>
      <c r="CX13" s="624"/>
      <c r="CY13" s="625"/>
      <c r="CZ13" s="626">
        <v>5.7</v>
      </c>
      <c r="DA13" s="626"/>
      <c r="DB13" s="626"/>
      <c r="DC13" s="626"/>
      <c r="DD13" s="632">
        <v>119131</v>
      </c>
      <c r="DE13" s="624"/>
      <c r="DF13" s="624"/>
      <c r="DG13" s="624"/>
      <c r="DH13" s="624"/>
      <c r="DI13" s="624"/>
      <c r="DJ13" s="624"/>
      <c r="DK13" s="624"/>
      <c r="DL13" s="624"/>
      <c r="DM13" s="624"/>
      <c r="DN13" s="624"/>
      <c r="DO13" s="624"/>
      <c r="DP13" s="625"/>
      <c r="DQ13" s="632">
        <v>34548</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329</v>
      </c>
      <c r="S14" s="624"/>
      <c r="T14" s="624"/>
      <c r="U14" s="624"/>
      <c r="V14" s="624"/>
      <c r="W14" s="624"/>
      <c r="X14" s="624"/>
      <c r="Y14" s="625"/>
      <c r="Z14" s="626">
        <v>0</v>
      </c>
      <c r="AA14" s="626"/>
      <c r="AB14" s="626"/>
      <c r="AC14" s="626"/>
      <c r="AD14" s="627">
        <v>329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4043</v>
      </c>
      <c r="BH14" s="624"/>
      <c r="BI14" s="624"/>
      <c r="BJ14" s="624"/>
      <c r="BK14" s="624"/>
      <c r="BL14" s="624"/>
      <c r="BM14" s="624"/>
      <c r="BN14" s="625"/>
      <c r="BO14" s="626">
        <v>1.5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75227</v>
      </c>
      <c r="CS14" s="624"/>
      <c r="CT14" s="624"/>
      <c r="CU14" s="624"/>
      <c r="CV14" s="624"/>
      <c r="CW14" s="624"/>
      <c r="CX14" s="624"/>
      <c r="CY14" s="625"/>
      <c r="CZ14" s="626">
        <v>2.7</v>
      </c>
      <c r="DA14" s="626"/>
      <c r="DB14" s="626"/>
      <c r="DC14" s="626"/>
      <c r="DD14" s="632" t="s">
        <v>122</v>
      </c>
      <c r="DE14" s="624"/>
      <c r="DF14" s="624"/>
      <c r="DG14" s="624"/>
      <c r="DH14" s="624"/>
      <c r="DI14" s="624"/>
      <c r="DJ14" s="624"/>
      <c r="DK14" s="624"/>
      <c r="DL14" s="624"/>
      <c r="DM14" s="624"/>
      <c r="DN14" s="624"/>
      <c r="DO14" s="624"/>
      <c r="DP14" s="625"/>
      <c r="DQ14" s="632">
        <v>73314</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2862</v>
      </c>
      <c r="BH15" s="624"/>
      <c r="BI15" s="624"/>
      <c r="BJ15" s="624"/>
      <c r="BK15" s="624"/>
      <c r="BL15" s="624"/>
      <c r="BM15" s="624"/>
      <c r="BN15" s="625"/>
      <c r="BO15" s="626">
        <v>1.1000000000000001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303413</v>
      </c>
      <c r="CS15" s="624"/>
      <c r="CT15" s="624"/>
      <c r="CU15" s="624"/>
      <c r="CV15" s="624"/>
      <c r="CW15" s="624"/>
      <c r="CX15" s="624"/>
      <c r="CY15" s="625"/>
      <c r="CZ15" s="626">
        <v>10.7</v>
      </c>
      <c r="DA15" s="626"/>
      <c r="DB15" s="626"/>
      <c r="DC15" s="626"/>
      <c r="DD15" s="632">
        <v>161387</v>
      </c>
      <c r="DE15" s="624"/>
      <c r="DF15" s="624"/>
      <c r="DG15" s="624"/>
      <c r="DH15" s="624"/>
      <c r="DI15" s="624"/>
      <c r="DJ15" s="624"/>
      <c r="DK15" s="624"/>
      <c r="DL15" s="624"/>
      <c r="DM15" s="624"/>
      <c r="DN15" s="624"/>
      <c r="DO15" s="624"/>
      <c r="DP15" s="625"/>
      <c r="DQ15" s="632">
        <v>113108</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2406</v>
      </c>
      <c r="S16" s="624"/>
      <c r="T16" s="624"/>
      <c r="U16" s="624"/>
      <c r="V16" s="624"/>
      <c r="W16" s="624"/>
      <c r="X16" s="624"/>
      <c r="Y16" s="625"/>
      <c r="Z16" s="626">
        <v>0.1</v>
      </c>
      <c r="AA16" s="626"/>
      <c r="AB16" s="626"/>
      <c r="AC16" s="626"/>
      <c r="AD16" s="627">
        <v>2406</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2288</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888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2145</v>
      </c>
      <c r="S17" s="624"/>
      <c r="T17" s="624"/>
      <c r="U17" s="624"/>
      <c r="V17" s="624"/>
      <c r="W17" s="624"/>
      <c r="X17" s="624"/>
      <c r="Y17" s="625"/>
      <c r="Z17" s="626">
        <v>0.1</v>
      </c>
      <c r="AA17" s="626"/>
      <c r="AB17" s="626"/>
      <c r="AC17" s="626"/>
      <c r="AD17" s="627">
        <v>2145</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293275</v>
      </c>
      <c r="CS17" s="624"/>
      <c r="CT17" s="624"/>
      <c r="CU17" s="624"/>
      <c r="CV17" s="624"/>
      <c r="CW17" s="624"/>
      <c r="CX17" s="624"/>
      <c r="CY17" s="625"/>
      <c r="CZ17" s="626">
        <v>10.4</v>
      </c>
      <c r="DA17" s="626"/>
      <c r="DB17" s="626"/>
      <c r="DC17" s="626"/>
      <c r="DD17" s="632" t="s">
        <v>122</v>
      </c>
      <c r="DE17" s="624"/>
      <c r="DF17" s="624"/>
      <c r="DG17" s="624"/>
      <c r="DH17" s="624"/>
      <c r="DI17" s="624"/>
      <c r="DJ17" s="624"/>
      <c r="DK17" s="624"/>
      <c r="DL17" s="624"/>
      <c r="DM17" s="624"/>
      <c r="DN17" s="624"/>
      <c r="DO17" s="624"/>
      <c r="DP17" s="625"/>
      <c r="DQ17" s="632">
        <v>291740</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58</v>
      </c>
      <c r="S18" s="624"/>
      <c r="T18" s="624"/>
      <c r="U18" s="624"/>
      <c r="V18" s="624"/>
      <c r="W18" s="624"/>
      <c r="X18" s="624"/>
      <c r="Y18" s="625"/>
      <c r="Z18" s="626">
        <v>0</v>
      </c>
      <c r="AA18" s="626"/>
      <c r="AB18" s="626"/>
      <c r="AC18" s="626"/>
      <c r="AD18" s="627">
        <v>58</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58</v>
      </c>
      <c r="S19" s="624"/>
      <c r="T19" s="624"/>
      <c r="U19" s="624"/>
      <c r="V19" s="624"/>
      <c r="W19" s="624"/>
      <c r="X19" s="624"/>
      <c r="Y19" s="625"/>
      <c r="Z19" s="626">
        <v>0</v>
      </c>
      <c r="AA19" s="626"/>
      <c r="AB19" s="626"/>
      <c r="AC19" s="626"/>
      <c r="AD19" s="627">
        <v>58</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2831253</v>
      </c>
      <c r="CS20" s="624"/>
      <c r="CT20" s="624"/>
      <c r="CU20" s="624"/>
      <c r="CV20" s="624"/>
      <c r="CW20" s="624"/>
      <c r="CX20" s="624"/>
      <c r="CY20" s="625"/>
      <c r="CZ20" s="626">
        <v>100</v>
      </c>
      <c r="DA20" s="626"/>
      <c r="DB20" s="626"/>
      <c r="DC20" s="626"/>
      <c r="DD20" s="632">
        <v>993923</v>
      </c>
      <c r="DE20" s="624"/>
      <c r="DF20" s="624"/>
      <c r="DG20" s="624"/>
      <c r="DH20" s="624"/>
      <c r="DI20" s="624"/>
      <c r="DJ20" s="624"/>
      <c r="DK20" s="624"/>
      <c r="DL20" s="624"/>
      <c r="DM20" s="624"/>
      <c r="DN20" s="624"/>
      <c r="DO20" s="624"/>
      <c r="DP20" s="625"/>
      <c r="DQ20" s="632">
        <v>1522695</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1041001</v>
      </c>
      <c r="S21" s="624"/>
      <c r="T21" s="624"/>
      <c r="U21" s="624"/>
      <c r="V21" s="624"/>
      <c r="W21" s="624"/>
      <c r="X21" s="624"/>
      <c r="Y21" s="625"/>
      <c r="Z21" s="626">
        <v>35.4</v>
      </c>
      <c r="AA21" s="626"/>
      <c r="AB21" s="626"/>
      <c r="AC21" s="626"/>
      <c r="AD21" s="627">
        <v>900674</v>
      </c>
      <c r="AE21" s="627"/>
      <c r="AF21" s="627"/>
      <c r="AG21" s="627"/>
      <c r="AH21" s="627"/>
      <c r="AI21" s="627"/>
      <c r="AJ21" s="627"/>
      <c r="AK21" s="627"/>
      <c r="AL21" s="628">
        <v>71.900000000000006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900674</v>
      </c>
      <c r="S22" s="624"/>
      <c r="T22" s="624"/>
      <c r="U22" s="624"/>
      <c r="V22" s="624"/>
      <c r="W22" s="624"/>
      <c r="X22" s="624"/>
      <c r="Y22" s="625"/>
      <c r="Z22" s="626">
        <v>30.6</v>
      </c>
      <c r="AA22" s="626"/>
      <c r="AB22" s="626"/>
      <c r="AC22" s="626"/>
      <c r="AD22" s="627">
        <v>900674</v>
      </c>
      <c r="AE22" s="627"/>
      <c r="AF22" s="627"/>
      <c r="AG22" s="627"/>
      <c r="AH22" s="627"/>
      <c r="AI22" s="627"/>
      <c r="AJ22" s="627"/>
      <c r="AK22" s="627"/>
      <c r="AL22" s="628">
        <v>71.900000000000006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140327</v>
      </c>
      <c r="S23" s="624"/>
      <c r="T23" s="624"/>
      <c r="U23" s="624"/>
      <c r="V23" s="624"/>
      <c r="W23" s="624"/>
      <c r="X23" s="624"/>
      <c r="Y23" s="625"/>
      <c r="Z23" s="626">
        <v>4.8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733987</v>
      </c>
      <c r="CS24" s="613"/>
      <c r="CT24" s="613"/>
      <c r="CU24" s="613"/>
      <c r="CV24" s="613"/>
      <c r="CW24" s="613"/>
      <c r="CX24" s="613"/>
      <c r="CY24" s="614"/>
      <c r="CZ24" s="617">
        <v>25.9</v>
      </c>
      <c r="DA24" s="618"/>
      <c r="DB24" s="618"/>
      <c r="DC24" s="634"/>
      <c r="DD24" s="653">
        <v>669495</v>
      </c>
      <c r="DE24" s="613"/>
      <c r="DF24" s="613"/>
      <c r="DG24" s="613"/>
      <c r="DH24" s="613"/>
      <c r="DI24" s="613"/>
      <c r="DJ24" s="613"/>
      <c r="DK24" s="614"/>
      <c r="DL24" s="653">
        <v>592161</v>
      </c>
      <c r="DM24" s="613"/>
      <c r="DN24" s="613"/>
      <c r="DO24" s="613"/>
      <c r="DP24" s="613"/>
      <c r="DQ24" s="613"/>
      <c r="DR24" s="613"/>
      <c r="DS24" s="613"/>
      <c r="DT24" s="613"/>
      <c r="DU24" s="613"/>
      <c r="DV24" s="614"/>
      <c r="DW24" s="617">
        <v>47.1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1373420</v>
      </c>
      <c r="S25" s="624"/>
      <c r="T25" s="624"/>
      <c r="U25" s="624"/>
      <c r="V25" s="624"/>
      <c r="W25" s="624"/>
      <c r="X25" s="624"/>
      <c r="Y25" s="625"/>
      <c r="Z25" s="626">
        <v>46.7</v>
      </c>
      <c r="AA25" s="626"/>
      <c r="AB25" s="626"/>
      <c r="AC25" s="626"/>
      <c r="AD25" s="627">
        <v>1233093</v>
      </c>
      <c r="AE25" s="627"/>
      <c r="AF25" s="627"/>
      <c r="AG25" s="627"/>
      <c r="AH25" s="627"/>
      <c r="AI25" s="627"/>
      <c r="AJ25" s="627"/>
      <c r="AK25" s="627"/>
      <c r="AL25" s="628">
        <v>98.5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385618</v>
      </c>
      <c r="CS25" s="654"/>
      <c r="CT25" s="654"/>
      <c r="CU25" s="654"/>
      <c r="CV25" s="654"/>
      <c r="CW25" s="654"/>
      <c r="CX25" s="654"/>
      <c r="CY25" s="655"/>
      <c r="CZ25" s="628">
        <v>13.6</v>
      </c>
      <c r="DA25" s="656"/>
      <c r="DB25" s="656"/>
      <c r="DC25" s="658"/>
      <c r="DD25" s="632">
        <v>345160</v>
      </c>
      <c r="DE25" s="654"/>
      <c r="DF25" s="654"/>
      <c r="DG25" s="654"/>
      <c r="DH25" s="654"/>
      <c r="DI25" s="654"/>
      <c r="DJ25" s="654"/>
      <c r="DK25" s="655"/>
      <c r="DL25" s="632">
        <v>292431</v>
      </c>
      <c r="DM25" s="654"/>
      <c r="DN25" s="654"/>
      <c r="DO25" s="654"/>
      <c r="DP25" s="654"/>
      <c r="DQ25" s="654"/>
      <c r="DR25" s="654"/>
      <c r="DS25" s="654"/>
      <c r="DT25" s="654"/>
      <c r="DU25" s="654"/>
      <c r="DV25" s="655"/>
      <c r="DW25" s="628">
        <v>23.3</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201241</v>
      </c>
      <c r="CS26" s="624"/>
      <c r="CT26" s="624"/>
      <c r="CU26" s="624"/>
      <c r="CV26" s="624"/>
      <c r="CW26" s="624"/>
      <c r="CX26" s="624"/>
      <c r="CY26" s="625"/>
      <c r="CZ26" s="628">
        <v>7.1</v>
      </c>
      <c r="DA26" s="656"/>
      <c r="DB26" s="656"/>
      <c r="DC26" s="658"/>
      <c r="DD26" s="632">
        <v>173303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22407</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267032</v>
      </c>
      <c r="BH27" s="624"/>
      <c r="BI27" s="624"/>
      <c r="BJ27" s="624"/>
      <c r="BK27" s="624"/>
      <c r="BL27" s="624"/>
      <c r="BM27" s="624"/>
      <c r="BN27" s="625"/>
      <c r="BO27" s="626">
        <v>100</v>
      </c>
      <c r="BP27" s="626"/>
      <c r="BQ27" s="626"/>
      <c r="BR27" s="626"/>
      <c r="BS27" s="627">
        <v>32572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55094</v>
      </c>
      <c r="CS27" s="654"/>
      <c r="CT27" s="654"/>
      <c r="CU27" s="654"/>
      <c r="CV27" s="654"/>
      <c r="CW27" s="654"/>
      <c r="CX27" s="654"/>
      <c r="CY27" s="655"/>
      <c r="CZ27" s="628">
        <v>1.9</v>
      </c>
      <c r="DA27" s="656"/>
      <c r="DB27" s="656"/>
      <c r="DC27" s="658"/>
      <c r="DD27" s="632">
        <v>32595</v>
      </c>
      <c r="DE27" s="654"/>
      <c r="DF27" s="654"/>
      <c r="DG27" s="654"/>
      <c r="DH27" s="654"/>
      <c r="DI27" s="654"/>
      <c r="DJ27" s="654"/>
      <c r="DK27" s="655"/>
      <c r="DL27" s="632">
        <v>7990</v>
      </c>
      <c r="DM27" s="654"/>
      <c r="DN27" s="654"/>
      <c r="DO27" s="654"/>
      <c r="DP27" s="654"/>
      <c r="DQ27" s="654"/>
      <c r="DR27" s="654"/>
      <c r="DS27" s="654"/>
      <c r="DT27" s="654"/>
      <c r="DU27" s="654"/>
      <c r="DV27" s="655"/>
      <c r="DW27" s="628">
        <v>0.6</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36167</v>
      </c>
      <c r="S28" s="624"/>
      <c r="T28" s="624"/>
      <c r="U28" s="624"/>
      <c r="V28" s="624"/>
      <c r="W28" s="624"/>
      <c r="X28" s="624"/>
      <c r="Y28" s="625"/>
      <c r="Z28" s="626">
        <v>1.2</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293275</v>
      </c>
      <c r="CS28" s="624"/>
      <c r="CT28" s="624"/>
      <c r="CU28" s="624"/>
      <c r="CV28" s="624"/>
      <c r="CW28" s="624"/>
      <c r="CX28" s="624"/>
      <c r="CY28" s="625"/>
      <c r="CZ28" s="628">
        <v>10.4</v>
      </c>
      <c r="DA28" s="656"/>
      <c r="DB28" s="656"/>
      <c r="DC28" s="658"/>
      <c r="DD28" s="632">
        <v>291740</v>
      </c>
      <c r="DE28" s="624"/>
      <c r="DF28" s="624"/>
      <c r="DG28" s="624"/>
      <c r="DH28" s="624"/>
      <c r="DI28" s="624"/>
      <c r="DJ28" s="624"/>
      <c r="DK28" s="625"/>
      <c r="DL28" s="632">
        <v>291740</v>
      </c>
      <c r="DM28" s="624"/>
      <c r="DN28" s="624"/>
      <c r="DO28" s="624"/>
      <c r="DP28" s="624"/>
      <c r="DQ28" s="624"/>
      <c r="DR28" s="624"/>
      <c r="DS28" s="624"/>
      <c r="DT28" s="624"/>
      <c r="DU28" s="624"/>
      <c r="DV28" s="625"/>
      <c r="DW28" s="628">
        <v>23.2</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935</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293273</v>
      </c>
      <c r="CS29" s="654"/>
      <c r="CT29" s="654"/>
      <c r="CU29" s="654"/>
      <c r="CV29" s="654"/>
      <c r="CW29" s="654"/>
      <c r="CX29" s="654"/>
      <c r="CY29" s="655"/>
      <c r="CZ29" s="628">
        <v>10.4</v>
      </c>
      <c r="DA29" s="656"/>
      <c r="DB29" s="656"/>
      <c r="DC29" s="658"/>
      <c r="DD29" s="632">
        <v>291738</v>
      </c>
      <c r="DE29" s="654"/>
      <c r="DF29" s="654"/>
      <c r="DG29" s="654"/>
      <c r="DH29" s="654"/>
      <c r="DI29" s="654"/>
      <c r="DJ29" s="654"/>
      <c r="DK29" s="655"/>
      <c r="DL29" s="632">
        <v>291738</v>
      </c>
      <c r="DM29" s="654"/>
      <c r="DN29" s="654"/>
      <c r="DO29" s="654"/>
      <c r="DP29" s="654"/>
      <c r="DQ29" s="654"/>
      <c r="DR29" s="654"/>
      <c r="DS29" s="654"/>
      <c r="DT29" s="654"/>
      <c r="DU29" s="654"/>
      <c r="DV29" s="655"/>
      <c r="DW29" s="628">
        <v>23.2</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199445</v>
      </c>
      <c r="S30" s="624"/>
      <c r="T30" s="624"/>
      <c r="U30" s="624"/>
      <c r="V30" s="624"/>
      <c r="W30" s="624"/>
      <c r="X30" s="624"/>
      <c r="Y30" s="625"/>
      <c r="Z30" s="626">
        <v>6.8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290358</v>
      </c>
      <c r="CS30" s="624"/>
      <c r="CT30" s="624"/>
      <c r="CU30" s="624"/>
      <c r="CV30" s="624"/>
      <c r="CW30" s="624"/>
      <c r="CX30" s="624"/>
      <c r="CY30" s="625"/>
      <c r="CZ30" s="628">
        <v>10.3</v>
      </c>
      <c r="DA30" s="656"/>
      <c r="DB30" s="656"/>
      <c r="DC30" s="658"/>
      <c r="DD30" s="632">
        <v>288908</v>
      </c>
      <c r="DE30" s="624"/>
      <c r="DF30" s="624"/>
      <c r="DG30" s="624"/>
      <c r="DH30" s="624"/>
      <c r="DI30" s="624"/>
      <c r="DJ30" s="624"/>
      <c r="DK30" s="625"/>
      <c r="DL30" s="632">
        <v>288908</v>
      </c>
      <c r="DM30" s="624"/>
      <c r="DN30" s="624"/>
      <c r="DO30" s="624"/>
      <c r="DP30" s="624"/>
      <c r="DQ30" s="624"/>
      <c r="DR30" s="624"/>
      <c r="DS30" s="624"/>
      <c r="DT30" s="624"/>
      <c r="DU30" s="624"/>
      <c r="DV30" s="625"/>
      <c r="DW30" s="628">
        <v>23</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299</v>
      </c>
      <c r="AQ31" s="668"/>
      <c r="AR31" s="668"/>
      <c r="AS31" s="668"/>
      <c r="AT31" s="673" t="s">
        <v>300</v>
      </c>
      <c r="AU31" s="218"/>
      <c r="AV31" s="218"/>
      <c r="AW31" s="218"/>
      <c r="AX31" s="609" t="s">
        <v>178</v>
      </c>
      <c r="AY31" s="610"/>
      <c r="AZ31" s="610"/>
      <c r="BA31" s="610"/>
      <c r="BB31" s="610"/>
      <c r="BC31" s="610"/>
      <c r="BD31" s="610"/>
      <c r="BE31" s="610"/>
      <c r="BF31" s="611"/>
      <c r="BG31" s="676">
        <v>99.9</v>
      </c>
      <c r="BH31" s="677"/>
      <c r="BI31" s="677"/>
      <c r="BJ31" s="677"/>
      <c r="BK31" s="677"/>
      <c r="BL31" s="677"/>
      <c r="BM31" s="618">
        <v>99.6</v>
      </c>
      <c r="BN31" s="677"/>
      <c r="BO31" s="677"/>
      <c r="BP31" s="677"/>
      <c r="BQ31" s="678"/>
      <c r="BR31" s="676">
        <v>99.9</v>
      </c>
      <c r="BS31" s="677"/>
      <c r="BT31" s="677"/>
      <c r="BU31" s="677"/>
      <c r="BV31" s="677"/>
      <c r="BW31" s="677"/>
      <c r="BX31" s="618">
        <v>99.5</v>
      </c>
      <c r="BY31" s="677"/>
      <c r="BZ31" s="677"/>
      <c r="CA31" s="677"/>
      <c r="CB31" s="678"/>
      <c r="CD31" s="663"/>
      <c r="CE31" s="664"/>
      <c r="CF31" s="620" t="s">
        <v>301</v>
      </c>
      <c r="CG31" s="621"/>
      <c r="CH31" s="621"/>
      <c r="CI31" s="621"/>
      <c r="CJ31" s="621"/>
      <c r="CK31" s="621"/>
      <c r="CL31" s="621"/>
      <c r="CM31" s="621"/>
      <c r="CN31" s="621"/>
      <c r="CO31" s="621"/>
      <c r="CP31" s="621"/>
      <c r="CQ31" s="622"/>
      <c r="CR31" s="623">
        <v>2915</v>
      </c>
      <c r="CS31" s="654"/>
      <c r="CT31" s="654"/>
      <c r="CU31" s="654"/>
      <c r="CV31" s="654"/>
      <c r="CW31" s="654"/>
      <c r="CX31" s="654"/>
      <c r="CY31" s="655"/>
      <c r="CZ31" s="628">
        <v>0.1</v>
      </c>
      <c r="DA31" s="656"/>
      <c r="DB31" s="656"/>
      <c r="DC31" s="658"/>
      <c r="DD31" s="632">
        <v>2830</v>
      </c>
      <c r="DE31" s="654"/>
      <c r="DF31" s="654"/>
      <c r="DG31" s="654"/>
      <c r="DH31" s="654"/>
      <c r="DI31" s="654"/>
      <c r="DJ31" s="654"/>
      <c r="DK31" s="655"/>
      <c r="DL31" s="632">
        <v>2830</v>
      </c>
      <c r="DM31" s="654"/>
      <c r="DN31" s="654"/>
      <c r="DO31" s="654"/>
      <c r="DP31" s="654"/>
      <c r="DQ31" s="654"/>
      <c r="DR31" s="654"/>
      <c r="DS31" s="654"/>
      <c r="DT31" s="654"/>
      <c r="DU31" s="654"/>
      <c r="DV31" s="655"/>
      <c r="DW31" s="628">
        <v>0.2</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60107</v>
      </c>
      <c r="S32" s="624"/>
      <c r="T32" s="624"/>
      <c r="U32" s="624"/>
      <c r="V32" s="624"/>
      <c r="W32" s="624"/>
      <c r="X32" s="624"/>
      <c r="Y32" s="625"/>
      <c r="Z32" s="626">
        <v>2</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303</v>
      </c>
      <c r="AX32" s="620" t="s">
        <v>304</v>
      </c>
      <c r="AY32" s="621"/>
      <c r="AZ32" s="621"/>
      <c r="BA32" s="621"/>
      <c r="BB32" s="621"/>
      <c r="BC32" s="621"/>
      <c r="BD32" s="621"/>
      <c r="BE32" s="621"/>
      <c r="BF32" s="622"/>
      <c r="BG32" s="679">
        <v>99.4</v>
      </c>
      <c r="BH32" s="654"/>
      <c r="BI32" s="654"/>
      <c r="BJ32" s="654"/>
      <c r="BK32" s="654"/>
      <c r="BL32" s="654"/>
      <c r="BM32" s="629">
        <v>99.4</v>
      </c>
      <c r="BN32" s="654"/>
      <c r="BO32" s="654"/>
      <c r="BP32" s="654"/>
      <c r="BQ32" s="680"/>
      <c r="BR32" s="679">
        <v>99.9</v>
      </c>
      <c r="BS32" s="654"/>
      <c r="BT32" s="654"/>
      <c r="BU32" s="654"/>
      <c r="BV32" s="654"/>
      <c r="BW32" s="654"/>
      <c r="BX32" s="629">
        <v>99.8</v>
      </c>
      <c r="BY32" s="654"/>
      <c r="BZ32" s="654"/>
      <c r="CA32" s="654"/>
      <c r="CB32" s="680"/>
      <c r="CD32" s="665"/>
      <c r="CE32" s="666"/>
      <c r="CF32" s="620" t="s">
        <v>305</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6"/>
      <c r="DB32" s="656"/>
      <c r="DC32" s="658"/>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21617</v>
      </c>
      <c r="S33" s="624"/>
      <c r="T33" s="624"/>
      <c r="U33" s="624"/>
      <c r="V33" s="624"/>
      <c r="W33" s="624"/>
      <c r="X33" s="624"/>
      <c r="Y33" s="625"/>
      <c r="Z33" s="626">
        <v>0.7</v>
      </c>
      <c r="AA33" s="626"/>
      <c r="AB33" s="626"/>
      <c r="AC33" s="626"/>
      <c r="AD33" s="627">
        <v>9638</v>
      </c>
      <c r="AE33" s="627"/>
      <c r="AF33" s="627"/>
      <c r="AG33" s="627"/>
      <c r="AH33" s="627"/>
      <c r="AI33" s="627"/>
      <c r="AJ33" s="627"/>
      <c r="AK33" s="627"/>
      <c r="AL33" s="628">
        <v>0.8</v>
      </c>
      <c r="AM33" s="629"/>
      <c r="AN33" s="629"/>
      <c r="AO33" s="630"/>
      <c r="AP33" s="671"/>
      <c r="AQ33" s="672"/>
      <c r="AR33" s="672"/>
      <c r="AS33" s="672"/>
      <c r="AT33" s="675"/>
      <c r="AU33" s="219"/>
      <c r="AV33" s="219"/>
      <c r="AW33" s="219"/>
      <c r="AX33" s="644" t="s">
        <v>307</v>
      </c>
      <c r="AY33" s="645"/>
      <c r="AZ33" s="645"/>
      <c r="BA33" s="645"/>
      <c r="BB33" s="645"/>
      <c r="BC33" s="645"/>
      <c r="BD33" s="645"/>
      <c r="BE33" s="645"/>
      <c r="BF33" s="646"/>
      <c r="BG33" s="681">
        <v>100</v>
      </c>
      <c r="BH33" s="682"/>
      <c r="BI33" s="682"/>
      <c r="BJ33" s="682"/>
      <c r="BK33" s="682"/>
      <c r="BL33" s="682"/>
      <c r="BM33" s="683">
        <v>99.6</v>
      </c>
      <c r="BN33" s="682"/>
      <c r="BO33" s="682"/>
      <c r="BP33" s="682"/>
      <c r="BQ33" s="684"/>
      <c r="BR33" s="681">
        <v>100</v>
      </c>
      <c r="BS33" s="682"/>
      <c r="BT33" s="682"/>
      <c r="BU33" s="682"/>
      <c r="BV33" s="682"/>
      <c r="BW33" s="682"/>
      <c r="BX33" s="683">
        <v>99.5</v>
      </c>
      <c r="BY33" s="682"/>
      <c r="BZ33" s="682"/>
      <c r="CA33" s="682"/>
      <c r="CB33" s="684"/>
      <c r="CD33" s="620" t="s">
        <v>308</v>
      </c>
      <c r="CE33" s="621"/>
      <c r="CF33" s="621"/>
      <c r="CG33" s="621"/>
      <c r="CH33" s="621"/>
      <c r="CI33" s="621"/>
      <c r="CJ33" s="621"/>
      <c r="CK33" s="621"/>
      <c r="CL33" s="621"/>
      <c r="CM33" s="621"/>
      <c r="CN33" s="621"/>
      <c r="CO33" s="621"/>
      <c r="CP33" s="621"/>
      <c r="CQ33" s="622"/>
      <c r="CR33" s="623">
        <v>1101055</v>
      </c>
      <c r="CS33" s="654"/>
      <c r="CT33" s="654"/>
      <c r="CU33" s="654"/>
      <c r="CV33" s="654"/>
      <c r="CW33" s="654"/>
      <c r="CX33" s="654"/>
      <c r="CY33" s="655"/>
      <c r="CZ33" s="628">
        <v>38.9</v>
      </c>
      <c r="DA33" s="656"/>
      <c r="DB33" s="656"/>
      <c r="DC33" s="658"/>
      <c r="DD33" s="632">
        <v>814707</v>
      </c>
      <c r="DE33" s="654"/>
      <c r="DF33" s="654"/>
      <c r="DG33" s="654"/>
      <c r="DH33" s="654"/>
      <c r="DI33" s="654"/>
      <c r="DJ33" s="654"/>
      <c r="DK33" s="655"/>
      <c r="DL33" s="632">
        <v>483351</v>
      </c>
      <c r="DM33" s="654"/>
      <c r="DN33" s="654"/>
      <c r="DO33" s="654"/>
      <c r="DP33" s="654"/>
      <c r="DQ33" s="654"/>
      <c r="DR33" s="654"/>
      <c r="DS33" s="654"/>
      <c r="DT33" s="654"/>
      <c r="DU33" s="654"/>
      <c r="DV33" s="655"/>
      <c r="DW33" s="628">
        <v>38.4</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65502</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373599</v>
      </c>
      <c r="CS34" s="624"/>
      <c r="CT34" s="624"/>
      <c r="CU34" s="624"/>
      <c r="CV34" s="624"/>
      <c r="CW34" s="624"/>
      <c r="CX34" s="624"/>
      <c r="CY34" s="625"/>
      <c r="CZ34" s="628">
        <v>13.2</v>
      </c>
      <c r="DA34" s="656"/>
      <c r="DB34" s="656"/>
      <c r="DC34" s="658"/>
      <c r="DD34" s="632">
        <v>278781</v>
      </c>
      <c r="DE34" s="624"/>
      <c r="DF34" s="624"/>
      <c r="DG34" s="624"/>
      <c r="DH34" s="624"/>
      <c r="DI34" s="624"/>
      <c r="DJ34" s="624"/>
      <c r="DK34" s="625"/>
      <c r="DL34" s="632">
        <v>204895</v>
      </c>
      <c r="DM34" s="624"/>
      <c r="DN34" s="624"/>
      <c r="DO34" s="624"/>
      <c r="DP34" s="624"/>
      <c r="DQ34" s="624"/>
      <c r="DR34" s="624"/>
      <c r="DS34" s="624"/>
      <c r="DT34" s="624"/>
      <c r="DU34" s="624"/>
      <c r="DV34" s="625"/>
      <c r="DW34" s="628">
        <v>16.3</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698229</v>
      </c>
      <c r="S35" s="624"/>
      <c r="T35" s="624"/>
      <c r="U35" s="624"/>
      <c r="V35" s="624"/>
      <c r="W35" s="624"/>
      <c r="X35" s="624"/>
      <c r="Y35" s="625"/>
      <c r="Z35" s="626">
        <v>23.7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24420</v>
      </c>
      <c r="CS35" s="654"/>
      <c r="CT35" s="654"/>
      <c r="CU35" s="654"/>
      <c r="CV35" s="654"/>
      <c r="CW35" s="654"/>
      <c r="CX35" s="654"/>
      <c r="CY35" s="655"/>
      <c r="CZ35" s="628">
        <v>0.9</v>
      </c>
      <c r="DA35" s="656"/>
      <c r="DB35" s="656"/>
      <c r="DC35" s="658"/>
      <c r="DD35" s="632">
        <v>15889</v>
      </c>
      <c r="DE35" s="654"/>
      <c r="DF35" s="654"/>
      <c r="DG35" s="654"/>
      <c r="DH35" s="654"/>
      <c r="DI35" s="654"/>
      <c r="DJ35" s="654"/>
      <c r="DK35" s="655"/>
      <c r="DL35" s="632">
        <v>13224</v>
      </c>
      <c r="DM35" s="654"/>
      <c r="DN35" s="654"/>
      <c r="DO35" s="654"/>
      <c r="DP35" s="654"/>
      <c r="DQ35" s="654"/>
      <c r="DR35" s="654"/>
      <c r="DS35" s="654"/>
      <c r="DT35" s="654"/>
      <c r="DU35" s="654"/>
      <c r="DV35" s="655"/>
      <c r="DW35" s="628">
        <v>1.1000000000000001</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74607</v>
      </c>
      <c r="S36" s="624"/>
      <c r="T36" s="624"/>
      <c r="U36" s="624"/>
      <c r="V36" s="624"/>
      <c r="W36" s="624"/>
      <c r="X36" s="624"/>
      <c r="Y36" s="625"/>
      <c r="Z36" s="626">
        <v>2.5</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194005</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808</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277112</v>
      </c>
      <c r="CS36" s="624"/>
      <c r="CT36" s="624"/>
      <c r="CU36" s="624"/>
      <c r="CV36" s="624"/>
      <c r="CW36" s="624"/>
      <c r="CX36" s="624"/>
      <c r="CY36" s="625"/>
      <c r="CZ36" s="628">
        <v>9.8000000000000007</v>
      </c>
      <c r="DA36" s="656"/>
      <c r="DB36" s="656"/>
      <c r="DC36" s="658"/>
      <c r="DD36" s="632">
        <v>186785</v>
      </c>
      <c r="DE36" s="624"/>
      <c r="DF36" s="624"/>
      <c r="DG36" s="624"/>
      <c r="DH36" s="624"/>
      <c r="DI36" s="624"/>
      <c r="DJ36" s="624"/>
      <c r="DK36" s="625"/>
      <c r="DL36" s="632">
        <v>133524</v>
      </c>
      <c r="DM36" s="624"/>
      <c r="DN36" s="624"/>
      <c r="DO36" s="624"/>
      <c r="DP36" s="624"/>
      <c r="DQ36" s="624"/>
      <c r="DR36" s="624"/>
      <c r="DS36" s="624"/>
      <c r="DT36" s="624"/>
      <c r="DU36" s="624"/>
      <c r="DV36" s="625"/>
      <c r="DW36" s="628">
        <v>10.6</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26361</v>
      </c>
      <c r="S37" s="624"/>
      <c r="T37" s="624"/>
      <c r="U37" s="624"/>
      <c r="V37" s="624"/>
      <c r="W37" s="624"/>
      <c r="X37" s="624"/>
      <c r="Y37" s="625"/>
      <c r="Z37" s="626">
        <v>0.9</v>
      </c>
      <c r="AA37" s="626"/>
      <c r="AB37" s="626"/>
      <c r="AC37" s="626"/>
      <c r="AD37" s="627">
        <v>9519</v>
      </c>
      <c r="AE37" s="627"/>
      <c r="AF37" s="627"/>
      <c r="AG37" s="627"/>
      <c r="AH37" s="627"/>
      <c r="AI37" s="627"/>
      <c r="AJ37" s="627"/>
      <c r="AK37" s="627"/>
      <c r="AL37" s="628">
        <v>0.8</v>
      </c>
      <c r="AM37" s="629"/>
      <c r="AN37" s="629"/>
      <c r="AO37" s="630"/>
      <c r="AQ37" s="689" t="s">
        <v>320</v>
      </c>
      <c r="AR37" s="690"/>
      <c r="AS37" s="690"/>
      <c r="AT37" s="690"/>
      <c r="AU37" s="690"/>
      <c r="AV37" s="690"/>
      <c r="AW37" s="690"/>
      <c r="AX37" s="690"/>
      <c r="AY37" s="691"/>
      <c r="AZ37" s="623">
        <v>45751</v>
      </c>
      <c r="BA37" s="624"/>
      <c r="BB37" s="624"/>
      <c r="BC37" s="624"/>
      <c r="BD37" s="654"/>
      <c r="BE37" s="654"/>
      <c r="BF37" s="680"/>
      <c r="BG37" s="620" t="s">
        <v>321</v>
      </c>
      <c r="BH37" s="621"/>
      <c r="BI37" s="621"/>
      <c r="BJ37" s="621"/>
      <c r="BK37" s="621"/>
      <c r="BL37" s="621"/>
      <c r="BM37" s="621"/>
      <c r="BN37" s="621"/>
      <c r="BO37" s="621"/>
      <c r="BP37" s="621"/>
      <c r="BQ37" s="621"/>
      <c r="BR37" s="621"/>
      <c r="BS37" s="621"/>
      <c r="BT37" s="621"/>
      <c r="BU37" s="622"/>
      <c r="BV37" s="623">
        <v>-137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119591</v>
      </c>
      <c r="CS37" s="654"/>
      <c r="CT37" s="654"/>
      <c r="CU37" s="654"/>
      <c r="CV37" s="654"/>
      <c r="CW37" s="654"/>
      <c r="CX37" s="654"/>
      <c r="CY37" s="655"/>
      <c r="CZ37" s="628">
        <v>4.2</v>
      </c>
      <c r="DA37" s="656"/>
      <c r="DB37" s="656"/>
      <c r="DC37" s="658"/>
      <c r="DD37" s="632">
        <v>96491</v>
      </c>
      <c r="DE37" s="654"/>
      <c r="DF37" s="654"/>
      <c r="DG37" s="654"/>
      <c r="DH37" s="654"/>
      <c r="DI37" s="654"/>
      <c r="DJ37" s="654"/>
      <c r="DK37" s="655"/>
      <c r="DL37" s="632">
        <v>94445</v>
      </c>
      <c r="DM37" s="654"/>
      <c r="DN37" s="654"/>
      <c r="DO37" s="654"/>
      <c r="DP37" s="654"/>
      <c r="DQ37" s="654"/>
      <c r="DR37" s="654"/>
      <c r="DS37" s="654"/>
      <c r="DT37" s="654"/>
      <c r="DU37" s="654"/>
      <c r="DV37" s="655"/>
      <c r="DW37" s="628">
        <v>7.5</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362800</v>
      </c>
      <c r="S38" s="624"/>
      <c r="T38" s="624"/>
      <c r="U38" s="624"/>
      <c r="V38" s="624"/>
      <c r="W38" s="624"/>
      <c r="X38" s="624"/>
      <c r="Y38" s="625"/>
      <c r="Z38" s="626">
        <v>12.3</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33298</v>
      </c>
      <c r="BA38" s="624"/>
      <c r="BB38" s="624"/>
      <c r="BC38" s="624"/>
      <c r="BD38" s="654"/>
      <c r="BE38" s="654"/>
      <c r="BF38" s="680"/>
      <c r="BG38" s="620" t="s">
        <v>325</v>
      </c>
      <c r="BH38" s="621"/>
      <c r="BI38" s="621"/>
      <c r="BJ38" s="621"/>
      <c r="BK38" s="621"/>
      <c r="BL38" s="621"/>
      <c r="BM38" s="621"/>
      <c r="BN38" s="621"/>
      <c r="BO38" s="621"/>
      <c r="BP38" s="621"/>
      <c r="BQ38" s="621"/>
      <c r="BR38" s="621"/>
      <c r="BS38" s="621"/>
      <c r="BT38" s="621"/>
      <c r="BU38" s="622"/>
      <c r="BV38" s="623">
        <v>130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160707</v>
      </c>
      <c r="CS38" s="624"/>
      <c r="CT38" s="624"/>
      <c r="CU38" s="624"/>
      <c r="CV38" s="624"/>
      <c r="CW38" s="624"/>
      <c r="CX38" s="624"/>
      <c r="CY38" s="625"/>
      <c r="CZ38" s="628">
        <v>5.7</v>
      </c>
      <c r="DA38" s="656"/>
      <c r="DB38" s="656"/>
      <c r="DC38" s="658"/>
      <c r="DD38" s="632">
        <v>143593</v>
      </c>
      <c r="DE38" s="624"/>
      <c r="DF38" s="624"/>
      <c r="DG38" s="624"/>
      <c r="DH38" s="624"/>
      <c r="DI38" s="624"/>
      <c r="DJ38" s="624"/>
      <c r="DK38" s="625"/>
      <c r="DL38" s="632">
        <v>131708</v>
      </c>
      <c r="DM38" s="624"/>
      <c r="DN38" s="624"/>
      <c r="DO38" s="624"/>
      <c r="DP38" s="624"/>
      <c r="DQ38" s="624"/>
      <c r="DR38" s="624"/>
      <c r="DS38" s="624"/>
      <c r="DT38" s="624"/>
      <c r="DU38" s="624"/>
      <c r="DV38" s="625"/>
      <c r="DW38" s="628">
        <v>10.5</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4"/>
      <c r="BE39" s="654"/>
      <c r="BF39" s="680"/>
      <c r="BG39" s="620" t="s">
        <v>329</v>
      </c>
      <c r="BH39" s="621"/>
      <c r="BI39" s="621"/>
      <c r="BJ39" s="621"/>
      <c r="BK39" s="621"/>
      <c r="BL39" s="621"/>
      <c r="BM39" s="621"/>
      <c r="BN39" s="621"/>
      <c r="BO39" s="621"/>
      <c r="BP39" s="621"/>
      <c r="BQ39" s="621"/>
      <c r="BR39" s="621"/>
      <c r="BS39" s="621"/>
      <c r="BT39" s="621"/>
      <c r="BU39" s="622"/>
      <c r="BV39" s="623">
        <v>179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264737</v>
      </c>
      <c r="CS39" s="654"/>
      <c r="CT39" s="654"/>
      <c r="CU39" s="654"/>
      <c r="CV39" s="654"/>
      <c r="CW39" s="654"/>
      <c r="CX39" s="654"/>
      <c r="CY39" s="655"/>
      <c r="CZ39" s="628">
        <v>9.4</v>
      </c>
      <c r="DA39" s="656"/>
      <c r="DB39" s="656"/>
      <c r="DC39" s="658"/>
      <c r="DD39" s="632">
        <v>189659</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4900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4"/>
      <c r="BE40" s="654"/>
      <c r="BF40" s="680"/>
      <c r="BG40" s="669" t="s">
        <v>333</v>
      </c>
      <c r="BH40" s="670"/>
      <c r="BI40" s="670"/>
      <c r="BJ40" s="670"/>
      <c r="BK40" s="670"/>
      <c r="BL40" s="223"/>
      <c r="BM40" s="621" t="s">
        <v>334</v>
      </c>
      <c r="BN40" s="621"/>
      <c r="BO40" s="621"/>
      <c r="BP40" s="621"/>
      <c r="BQ40" s="621"/>
      <c r="BR40" s="621"/>
      <c r="BS40" s="621"/>
      <c r="BT40" s="621"/>
      <c r="BU40" s="622"/>
      <c r="BV40" s="623">
        <v>95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480</v>
      </c>
      <c r="CS40" s="624"/>
      <c r="CT40" s="624"/>
      <c r="CU40" s="624"/>
      <c r="CV40" s="624"/>
      <c r="CW40" s="624"/>
      <c r="CX40" s="624"/>
      <c r="CY40" s="625"/>
      <c r="CZ40" s="628">
        <v>0</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4" t="s">
        <v>336</v>
      </c>
      <c r="C41" s="645"/>
      <c r="D41" s="645"/>
      <c r="E41" s="645"/>
      <c r="F41" s="645"/>
      <c r="G41" s="645"/>
      <c r="H41" s="645"/>
      <c r="I41" s="645"/>
      <c r="J41" s="645"/>
      <c r="K41" s="645"/>
      <c r="L41" s="645"/>
      <c r="M41" s="645"/>
      <c r="N41" s="645"/>
      <c r="O41" s="645"/>
      <c r="P41" s="645"/>
      <c r="Q41" s="646"/>
      <c r="R41" s="698">
        <v>2941597</v>
      </c>
      <c r="S41" s="699"/>
      <c r="T41" s="699"/>
      <c r="U41" s="699"/>
      <c r="V41" s="699"/>
      <c r="W41" s="699"/>
      <c r="X41" s="699"/>
      <c r="Y41" s="700"/>
      <c r="Z41" s="701">
        <v>100</v>
      </c>
      <c r="AA41" s="701"/>
      <c r="AB41" s="701"/>
      <c r="AC41" s="701"/>
      <c r="AD41" s="702">
        <v>1252250</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31315</v>
      </c>
      <c r="BA41" s="624"/>
      <c r="BB41" s="624"/>
      <c r="BC41" s="624"/>
      <c r="BD41" s="654"/>
      <c r="BE41" s="654"/>
      <c r="BF41" s="680"/>
      <c r="BG41" s="669"/>
      <c r="BH41" s="670"/>
      <c r="BI41" s="670"/>
      <c r="BJ41" s="670"/>
      <c r="BK41" s="670"/>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83641</v>
      </c>
      <c r="BA42" s="699"/>
      <c r="BB42" s="699"/>
      <c r="BC42" s="699"/>
      <c r="BD42" s="682"/>
      <c r="BE42" s="682"/>
      <c r="BF42" s="684"/>
      <c r="BG42" s="671"/>
      <c r="BH42" s="672"/>
      <c r="BI42" s="672"/>
      <c r="BJ42" s="672"/>
      <c r="BK42" s="672"/>
      <c r="BL42" s="224"/>
      <c r="BM42" s="645" t="s">
        <v>341</v>
      </c>
      <c r="BN42" s="645"/>
      <c r="BO42" s="645"/>
      <c r="BP42" s="645"/>
      <c r="BQ42" s="645"/>
      <c r="BR42" s="645"/>
      <c r="BS42" s="645"/>
      <c r="BT42" s="645"/>
      <c r="BU42" s="646"/>
      <c r="BV42" s="698">
        <v>375</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996211</v>
      </c>
      <c r="CS42" s="654"/>
      <c r="CT42" s="654"/>
      <c r="CU42" s="654"/>
      <c r="CV42" s="654"/>
      <c r="CW42" s="654"/>
      <c r="CX42" s="654"/>
      <c r="CY42" s="655"/>
      <c r="CZ42" s="628">
        <v>35.200000000000003</v>
      </c>
      <c r="DA42" s="656"/>
      <c r="DB42" s="656"/>
      <c r="DC42" s="658"/>
      <c r="DD42" s="632">
        <v>38493</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8568</v>
      </c>
      <c r="CS43" s="654"/>
      <c r="CT43" s="654"/>
      <c r="CU43" s="654"/>
      <c r="CV43" s="654"/>
      <c r="CW43" s="654"/>
      <c r="CX43" s="654"/>
      <c r="CY43" s="655"/>
      <c r="CZ43" s="628">
        <v>0.3</v>
      </c>
      <c r="DA43" s="656"/>
      <c r="DB43" s="656"/>
      <c r="DC43" s="658"/>
      <c r="DD43" s="632">
        <v>8568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993923</v>
      </c>
      <c r="CS44" s="624"/>
      <c r="CT44" s="624"/>
      <c r="CU44" s="624"/>
      <c r="CV44" s="624"/>
      <c r="CW44" s="624"/>
      <c r="CX44" s="624"/>
      <c r="CY44" s="625"/>
      <c r="CZ44" s="628">
        <v>35.1</v>
      </c>
      <c r="DA44" s="629"/>
      <c r="DB44" s="629"/>
      <c r="DC44" s="635"/>
      <c r="DD44" s="632">
        <v>37605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181798</v>
      </c>
      <c r="CS45" s="654"/>
      <c r="CT45" s="654"/>
      <c r="CU45" s="654"/>
      <c r="CV45" s="654"/>
      <c r="CW45" s="654"/>
      <c r="CX45" s="654"/>
      <c r="CY45" s="655"/>
      <c r="CZ45" s="628">
        <v>6.4</v>
      </c>
      <c r="DA45" s="656"/>
      <c r="DB45" s="656"/>
      <c r="DC45" s="658"/>
      <c r="DD45" s="632">
        <v>8769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800019</v>
      </c>
      <c r="CS46" s="624"/>
      <c r="CT46" s="624"/>
      <c r="CU46" s="624"/>
      <c r="CV46" s="624"/>
      <c r="CW46" s="624"/>
      <c r="CX46" s="624"/>
      <c r="CY46" s="625"/>
      <c r="CZ46" s="628">
        <v>28.3</v>
      </c>
      <c r="DA46" s="629"/>
      <c r="DB46" s="629"/>
      <c r="DC46" s="635"/>
      <c r="DD46" s="632">
        <v>16730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2288</v>
      </c>
      <c r="CS47" s="654"/>
      <c r="CT47" s="654"/>
      <c r="CU47" s="654"/>
      <c r="CV47" s="654"/>
      <c r="CW47" s="654"/>
      <c r="CX47" s="654"/>
      <c r="CY47" s="655"/>
      <c r="CZ47" s="628">
        <v>0.1</v>
      </c>
      <c r="DA47" s="656"/>
      <c r="DB47" s="656"/>
      <c r="DC47" s="658"/>
      <c r="DD47" s="632">
        <v>888</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2831253</v>
      </c>
      <c r="CS49" s="682"/>
      <c r="CT49" s="682"/>
      <c r="CU49" s="682"/>
      <c r="CV49" s="682"/>
      <c r="CW49" s="682"/>
      <c r="CX49" s="682"/>
      <c r="CY49" s="711"/>
      <c r="CZ49" s="703">
        <v>100</v>
      </c>
      <c r="DA49" s="712"/>
      <c r="DB49" s="712"/>
      <c r="DC49" s="713"/>
      <c r="DD49" s="714">
        <v>1522695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aiZFUlZLBd8wpEcO8aUvFVLZwoVEl2lJajKxfYIv+fy8RyXhyAnpFxSQjAEm8BxL4Iz/aMOqVoiST/DwOTV2A==" saltValue="OYQRb+1cvJS/x/hes535K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354</v>
      </c>
      <c r="DK2" s="737"/>
      <c r="DL2" s="737"/>
      <c r="DM2" s="737"/>
      <c r="DN2" s="737"/>
      <c r="DO2" s="738"/>
      <c r="DP2" s="228"/>
      <c r="DQ2" s="736" t="s">
        <v>355</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358</v>
      </c>
      <c r="B5" s="730"/>
      <c r="C5" s="730"/>
      <c r="D5" s="730"/>
      <c r="E5" s="730"/>
      <c r="F5" s="730"/>
      <c r="G5" s="730"/>
      <c r="H5" s="730"/>
      <c r="I5" s="730"/>
      <c r="J5" s="730"/>
      <c r="K5" s="730"/>
      <c r="L5" s="730"/>
      <c r="M5" s="730"/>
      <c r="N5" s="730"/>
      <c r="O5" s="730"/>
      <c r="P5" s="731"/>
      <c r="Q5" s="725" t="s">
        <v>359</v>
      </c>
      <c r="R5" s="721"/>
      <c r="S5" s="721"/>
      <c r="T5" s="721"/>
      <c r="U5" s="722"/>
      <c r="V5" s="725" t="s">
        <v>360</v>
      </c>
      <c r="W5" s="721"/>
      <c r="X5" s="721"/>
      <c r="Y5" s="721"/>
      <c r="Z5" s="722"/>
      <c r="AA5" s="725" t="s">
        <v>361</v>
      </c>
      <c r="AB5" s="721"/>
      <c r="AC5" s="721"/>
      <c r="AD5" s="721"/>
      <c r="AE5" s="721"/>
      <c r="AF5" s="741" t="s">
        <v>362</v>
      </c>
      <c r="AG5" s="721"/>
      <c r="AH5" s="721"/>
      <c r="AI5" s="721"/>
      <c r="AJ5" s="727"/>
      <c r="AK5" s="721" t="s">
        <v>363</v>
      </c>
      <c r="AL5" s="721"/>
      <c r="AM5" s="721"/>
      <c r="AN5" s="721"/>
      <c r="AO5" s="722"/>
      <c r="AP5" s="725" t="s">
        <v>364</v>
      </c>
      <c r="AQ5" s="721"/>
      <c r="AR5" s="721"/>
      <c r="AS5" s="721"/>
      <c r="AT5" s="722"/>
      <c r="AU5" s="725" t="s">
        <v>365</v>
      </c>
      <c r="AV5" s="721"/>
      <c r="AW5" s="721"/>
      <c r="AX5" s="721"/>
      <c r="AY5" s="727"/>
      <c r="AZ5" s="232"/>
      <c r="BA5" s="232"/>
      <c r="BB5" s="232"/>
      <c r="BC5" s="232"/>
      <c r="BD5" s="232"/>
      <c r="BE5" s="233"/>
      <c r="BF5" s="233"/>
      <c r="BG5" s="233"/>
      <c r="BH5" s="233"/>
      <c r="BI5" s="233"/>
      <c r="BJ5" s="233"/>
      <c r="BK5" s="233"/>
      <c r="BL5" s="233"/>
      <c r="BM5" s="233"/>
      <c r="BN5" s="233"/>
      <c r="BO5" s="233"/>
      <c r="BP5" s="233"/>
      <c r="BQ5" s="729" t="s">
        <v>366</v>
      </c>
      <c r="BR5" s="730"/>
      <c r="BS5" s="730"/>
      <c r="BT5" s="730"/>
      <c r="BU5" s="730"/>
      <c r="BV5" s="730"/>
      <c r="BW5" s="730"/>
      <c r="BX5" s="730"/>
      <c r="BY5" s="730"/>
      <c r="BZ5" s="730"/>
      <c r="CA5" s="730"/>
      <c r="CB5" s="730"/>
      <c r="CC5" s="730"/>
      <c r="CD5" s="730"/>
      <c r="CE5" s="730"/>
      <c r="CF5" s="730"/>
      <c r="CG5" s="731"/>
      <c r="CH5" s="725" t="s">
        <v>367</v>
      </c>
      <c r="CI5" s="721"/>
      <c r="CJ5" s="721"/>
      <c r="CK5" s="721"/>
      <c r="CL5" s="722"/>
      <c r="CM5" s="725" t="s">
        <v>368</v>
      </c>
      <c r="CN5" s="721"/>
      <c r="CO5" s="721"/>
      <c r="CP5" s="721"/>
      <c r="CQ5" s="722"/>
      <c r="CR5" s="725" t="s">
        <v>369</v>
      </c>
      <c r="CS5" s="721"/>
      <c r="CT5" s="721"/>
      <c r="CU5" s="721"/>
      <c r="CV5" s="722"/>
      <c r="CW5" s="725" t="s">
        <v>370</v>
      </c>
      <c r="CX5" s="721"/>
      <c r="CY5" s="721"/>
      <c r="CZ5" s="721"/>
      <c r="DA5" s="722"/>
      <c r="DB5" s="725" t="s">
        <v>371</v>
      </c>
      <c r="DC5" s="721"/>
      <c r="DD5" s="721"/>
      <c r="DE5" s="721"/>
      <c r="DF5" s="722"/>
      <c r="DG5" s="774" t="s">
        <v>372</v>
      </c>
      <c r="DH5" s="775"/>
      <c r="DI5" s="775"/>
      <c r="DJ5" s="775"/>
      <c r="DK5" s="776"/>
      <c r="DL5" s="774" t="s">
        <v>373</v>
      </c>
      <c r="DM5" s="775"/>
      <c r="DN5" s="775"/>
      <c r="DO5" s="775"/>
      <c r="DP5" s="776"/>
      <c r="DQ5" s="725" t="s">
        <v>374</v>
      </c>
      <c r="DR5" s="721"/>
      <c r="DS5" s="721"/>
      <c r="DT5" s="721"/>
      <c r="DU5" s="722"/>
      <c r="DV5" s="725" t="s">
        <v>365</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375</v>
      </c>
      <c r="C7" s="761"/>
      <c r="D7" s="761"/>
      <c r="E7" s="761"/>
      <c r="F7" s="761"/>
      <c r="G7" s="761"/>
      <c r="H7" s="761"/>
      <c r="I7" s="761"/>
      <c r="J7" s="761"/>
      <c r="K7" s="761"/>
      <c r="L7" s="761"/>
      <c r="M7" s="761"/>
      <c r="N7" s="761"/>
      <c r="O7" s="761"/>
      <c r="P7" s="762"/>
      <c r="Q7" s="763">
        <v>2936</v>
      </c>
      <c r="R7" s="764"/>
      <c r="S7" s="764"/>
      <c r="T7" s="764"/>
      <c r="U7" s="764"/>
      <c r="V7" s="764">
        <v>2828</v>
      </c>
      <c r="W7" s="764"/>
      <c r="X7" s="764"/>
      <c r="Y7" s="764"/>
      <c r="Z7" s="764"/>
      <c r="AA7" s="764">
        <v>108</v>
      </c>
      <c r="AB7" s="764"/>
      <c r="AC7" s="764"/>
      <c r="AD7" s="764"/>
      <c r="AE7" s="765"/>
      <c r="AF7" s="766">
        <v>106</v>
      </c>
      <c r="AG7" s="767"/>
      <c r="AH7" s="767"/>
      <c r="AI7" s="767"/>
      <c r="AJ7" s="768"/>
      <c r="AK7" s="769" t="s">
        <v>549</v>
      </c>
      <c r="AL7" s="770"/>
      <c r="AM7" s="770"/>
      <c r="AN7" s="770"/>
      <c r="AO7" s="770"/>
      <c r="AP7" s="770">
        <v>3485</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73"/>
      <c r="CH7" s="743">
        <v>-16</v>
      </c>
      <c r="CI7" s="744"/>
      <c r="CJ7" s="744"/>
      <c r="CK7" s="744"/>
      <c r="CL7" s="745"/>
      <c r="CM7" s="743">
        <v>97</v>
      </c>
      <c r="CN7" s="744"/>
      <c r="CO7" s="744"/>
      <c r="CP7" s="744"/>
      <c r="CQ7" s="745"/>
      <c r="CR7" s="743">
        <v>100</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49" t="s">
        <v>376</v>
      </c>
      <c r="C8" s="750"/>
      <c r="D8" s="750"/>
      <c r="E8" s="750"/>
      <c r="F8" s="750"/>
      <c r="G8" s="750"/>
      <c r="H8" s="750"/>
      <c r="I8" s="750"/>
      <c r="J8" s="750"/>
      <c r="K8" s="750"/>
      <c r="L8" s="750"/>
      <c r="M8" s="750"/>
      <c r="N8" s="750"/>
      <c r="O8" s="750"/>
      <c r="P8" s="751"/>
      <c r="Q8" s="752">
        <v>15</v>
      </c>
      <c r="R8" s="753"/>
      <c r="S8" s="753"/>
      <c r="T8" s="753"/>
      <c r="U8" s="753"/>
      <c r="V8" s="753">
        <v>14</v>
      </c>
      <c r="W8" s="753"/>
      <c r="X8" s="753"/>
      <c r="Y8" s="753"/>
      <c r="Z8" s="753"/>
      <c r="AA8" s="753">
        <v>1</v>
      </c>
      <c r="AB8" s="753"/>
      <c r="AC8" s="753"/>
      <c r="AD8" s="753"/>
      <c r="AE8" s="754"/>
      <c r="AF8" s="755">
        <v>1</v>
      </c>
      <c r="AG8" s="756"/>
      <c r="AH8" s="756"/>
      <c r="AI8" s="756"/>
      <c r="AJ8" s="757"/>
      <c r="AK8" s="758" t="s">
        <v>549</v>
      </c>
      <c r="AL8" s="759"/>
      <c r="AM8" s="759"/>
      <c r="AN8" s="759"/>
      <c r="AO8" s="759"/>
      <c r="AP8" s="759" t="s">
        <v>549</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t="s">
        <v>377</v>
      </c>
      <c r="C9" s="750"/>
      <c r="D9" s="750"/>
      <c r="E9" s="750"/>
      <c r="F9" s="750"/>
      <c r="G9" s="750"/>
      <c r="H9" s="750"/>
      <c r="I9" s="750"/>
      <c r="J9" s="750"/>
      <c r="K9" s="750"/>
      <c r="L9" s="750"/>
      <c r="M9" s="750"/>
      <c r="N9" s="750"/>
      <c r="O9" s="750"/>
      <c r="P9" s="751"/>
      <c r="Q9" s="752">
        <v>48</v>
      </c>
      <c r="R9" s="753"/>
      <c r="S9" s="753"/>
      <c r="T9" s="753"/>
      <c r="U9" s="753"/>
      <c r="V9" s="753">
        <v>46</v>
      </c>
      <c r="W9" s="753"/>
      <c r="X9" s="753"/>
      <c r="Y9" s="753"/>
      <c r="Z9" s="753"/>
      <c r="AA9" s="753">
        <v>2</v>
      </c>
      <c r="AB9" s="753"/>
      <c r="AC9" s="753"/>
      <c r="AD9" s="753"/>
      <c r="AE9" s="754"/>
      <c r="AF9" s="755">
        <v>2</v>
      </c>
      <c r="AG9" s="756"/>
      <c r="AH9" s="756"/>
      <c r="AI9" s="756"/>
      <c r="AJ9" s="757"/>
      <c r="AK9" s="758" t="s">
        <v>549</v>
      </c>
      <c r="AL9" s="759"/>
      <c r="AM9" s="759"/>
      <c r="AN9" s="759"/>
      <c r="AO9" s="759"/>
      <c r="AP9" s="759" t="s">
        <v>549</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2999</v>
      </c>
      <c r="R23" s="793"/>
      <c r="S23" s="793"/>
      <c r="T23" s="793"/>
      <c r="U23" s="793"/>
      <c r="V23" s="793">
        <v>2888</v>
      </c>
      <c r="W23" s="793"/>
      <c r="X23" s="793"/>
      <c r="Y23" s="793"/>
      <c r="Z23" s="793"/>
      <c r="AA23" s="793">
        <v>111</v>
      </c>
      <c r="AB23" s="793"/>
      <c r="AC23" s="793"/>
      <c r="AD23" s="793"/>
      <c r="AE23" s="794"/>
      <c r="AF23" s="795">
        <v>108</v>
      </c>
      <c r="AG23" s="793"/>
      <c r="AH23" s="793"/>
      <c r="AI23" s="793"/>
      <c r="AJ23" s="796"/>
      <c r="AK23" s="797"/>
      <c r="AL23" s="798"/>
      <c r="AM23" s="798"/>
      <c r="AN23" s="798"/>
      <c r="AO23" s="798"/>
      <c r="AP23" s="793">
        <v>3485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382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358</v>
      </c>
      <c r="B26" s="730"/>
      <c r="C26" s="730"/>
      <c r="D26" s="730"/>
      <c r="E26" s="730"/>
      <c r="F26" s="730"/>
      <c r="G26" s="730"/>
      <c r="H26" s="730"/>
      <c r="I26" s="730"/>
      <c r="J26" s="730"/>
      <c r="K26" s="730"/>
      <c r="L26" s="730"/>
      <c r="M26" s="730"/>
      <c r="N26" s="730"/>
      <c r="O26" s="730"/>
      <c r="P26" s="731"/>
      <c r="Q26" s="725" t="s">
        <v>383</v>
      </c>
      <c r="R26" s="721"/>
      <c r="S26" s="721"/>
      <c r="T26" s="721"/>
      <c r="U26" s="722"/>
      <c r="V26" s="725" t="s">
        <v>384</v>
      </c>
      <c r="W26" s="721"/>
      <c r="X26" s="721"/>
      <c r="Y26" s="721"/>
      <c r="Z26" s="722"/>
      <c r="AA26" s="725" t="s">
        <v>385</v>
      </c>
      <c r="AB26" s="721"/>
      <c r="AC26" s="721"/>
      <c r="AD26" s="721"/>
      <c r="AE26" s="721"/>
      <c r="AF26" s="814" t="s">
        <v>386</v>
      </c>
      <c r="AG26" s="815"/>
      <c r="AH26" s="815"/>
      <c r="AI26" s="815"/>
      <c r="AJ26" s="816"/>
      <c r="AK26" s="721" t="s">
        <v>387</v>
      </c>
      <c r="AL26" s="721"/>
      <c r="AM26" s="721"/>
      <c r="AN26" s="721"/>
      <c r="AO26" s="722"/>
      <c r="AP26" s="725" t="s">
        <v>388</v>
      </c>
      <c r="AQ26" s="721"/>
      <c r="AR26" s="721"/>
      <c r="AS26" s="721"/>
      <c r="AT26" s="722"/>
      <c r="AU26" s="725" t="s">
        <v>389</v>
      </c>
      <c r="AV26" s="721"/>
      <c r="AW26" s="721"/>
      <c r="AX26" s="721"/>
      <c r="AY26" s="722"/>
      <c r="AZ26" s="725" t="s">
        <v>390</v>
      </c>
      <c r="BA26" s="721"/>
      <c r="BB26" s="721"/>
      <c r="BC26" s="721"/>
      <c r="BD26" s="722"/>
      <c r="BE26" s="725" t="s">
        <v>365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391</v>
      </c>
      <c r="C28" s="761"/>
      <c r="D28" s="761"/>
      <c r="E28" s="761"/>
      <c r="F28" s="761"/>
      <c r="G28" s="761"/>
      <c r="H28" s="761"/>
      <c r="I28" s="761"/>
      <c r="J28" s="761"/>
      <c r="K28" s="761"/>
      <c r="L28" s="761"/>
      <c r="M28" s="761"/>
      <c r="N28" s="761"/>
      <c r="O28" s="761"/>
      <c r="P28" s="762"/>
      <c r="Q28" s="822">
        <v>123</v>
      </c>
      <c r="R28" s="823"/>
      <c r="S28" s="823"/>
      <c r="T28" s="823"/>
      <c r="U28" s="823"/>
      <c r="V28" s="823">
        <v>122</v>
      </c>
      <c r="W28" s="823"/>
      <c r="X28" s="823"/>
      <c r="Y28" s="823"/>
      <c r="Z28" s="823"/>
      <c r="AA28" s="823">
        <v>1</v>
      </c>
      <c r="AB28" s="823"/>
      <c r="AC28" s="823"/>
      <c r="AD28" s="823"/>
      <c r="AE28" s="824"/>
      <c r="AF28" s="825">
        <v>1</v>
      </c>
      <c r="AG28" s="823"/>
      <c r="AH28" s="823"/>
      <c r="AI28" s="823"/>
      <c r="AJ28" s="826"/>
      <c r="AK28" s="827">
        <v>20</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392</v>
      </c>
      <c r="C29" s="750"/>
      <c r="D29" s="750"/>
      <c r="E29" s="750"/>
      <c r="F29" s="750"/>
      <c r="G29" s="750"/>
      <c r="H29" s="750"/>
      <c r="I29" s="750"/>
      <c r="J29" s="750"/>
      <c r="K29" s="750"/>
      <c r="L29" s="750"/>
      <c r="M29" s="750"/>
      <c r="N29" s="750"/>
      <c r="O29" s="750"/>
      <c r="P29" s="751"/>
      <c r="Q29" s="752">
        <v>125</v>
      </c>
      <c r="R29" s="753"/>
      <c r="S29" s="753"/>
      <c r="T29" s="753"/>
      <c r="U29" s="753"/>
      <c r="V29" s="753">
        <v>116</v>
      </c>
      <c r="W29" s="753"/>
      <c r="X29" s="753"/>
      <c r="Y29" s="753"/>
      <c r="Z29" s="753"/>
      <c r="AA29" s="753">
        <v>9</v>
      </c>
      <c r="AB29" s="753"/>
      <c r="AC29" s="753"/>
      <c r="AD29" s="753"/>
      <c r="AE29" s="754"/>
      <c r="AF29" s="755">
        <v>9</v>
      </c>
      <c r="AG29" s="756"/>
      <c r="AH29" s="756"/>
      <c r="AI29" s="756"/>
      <c r="AJ29" s="757"/>
      <c r="AK29" s="834">
        <v>12</v>
      </c>
      <c r="AL29" s="830"/>
      <c r="AM29" s="830"/>
      <c r="AN29" s="830"/>
      <c r="AO29" s="830"/>
      <c r="AP29" s="830">
        <v>115</v>
      </c>
      <c r="AQ29" s="830"/>
      <c r="AR29" s="830"/>
      <c r="AS29" s="830"/>
      <c r="AT29" s="830"/>
      <c r="AU29" s="830">
        <v>13</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393</v>
      </c>
      <c r="C30" s="750"/>
      <c r="D30" s="750"/>
      <c r="E30" s="750"/>
      <c r="F30" s="750"/>
      <c r="G30" s="750"/>
      <c r="H30" s="750"/>
      <c r="I30" s="750"/>
      <c r="J30" s="750"/>
      <c r="K30" s="750"/>
      <c r="L30" s="750"/>
      <c r="M30" s="750"/>
      <c r="N30" s="750"/>
      <c r="O30" s="750"/>
      <c r="P30" s="751"/>
      <c r="Q30" s="752">
        <v>238</v>
      </c>
      <c r="R30" s="753"/>
      <c r="S30" s="753"/>
      <c r="T30" s="753"/>
      <c r="U30" s="753"/>
      <c r="V30" s="753">
        <v>211</v>
      </c>
      <c r="W30" s="753"/>
      <c r="X30" s="753"/>
      <c r="Y30" s="753"/>
      <c r="Z30" s="753"/>
      <c r="AA30" s="753">
        <v>27</v>
      </c>
      <c r="AB30" s="753"/>
      <c r="AC30" s="753"/>
      <c r="AD30" s="753"/>
      <c r="AE30" s="754"/>
      <c r="AF30" s="755">
        <v>27</v>
      </c>
      <c r="AG30" s="756"/>
      <c r="AH30" s="756"/>
      <c r="AI30" s="756"/>
      <c r="AJ30" s="757"/>
      <c r="AK30" s="834">
        <v>45</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394</v>
      </c>
      <c r="C31" s="750"/>
      <c r="D31" s="750"/>
      <c r="E31" s="750"/>
      <c r="F31" s="750"/>
      <c r="G31" s="750"/>
      <c r="H31" s="750"/>
      <c r="I31" s="750"/>
      <c r="J31" s="750"/>
      <c r="K31" s="750"/>
      <c r="L31" s="750"/>
      <c r="M31" s="750"/>
      <c r="N31" s="750"/>
      <c r="O31" s="750"/>
      <c r="P31" s="751"/>
      <c r="Q31" s="752">
        <v>23</v>
      </c>
      <c r="R31" s="753"/>
      <c r="S31" s="753"/>
      <c r="T31" s="753"/>
      <c r="U31" s="753"/>
      <c r="V31" s="753">
        <v>23</v>
      </c>
      <c r="W31" s="753"/>
      <c r="X31" s="753"/>
      <c r="Y31" s="753"/>
      <c r="Z31" s="753"/>
      <c r="AA31" s="753">
        <v>0</v>
      </c>
      <c r="AB31" s="753"/>
      <c r="AC31" s="753"/>
      <c r="AD31" s="753"/>
      <c r="AE31" s="754"/>
      <c r="AF31" s="755">
        <v>0</v>
      </c>
      <c r="AG31" s="756"/>
      <c r="AH31" s="756"/>
      <c r="AI31" s="756"/>
      <c r="AJ31" s="757"/>
      <c r="AK31" s="834">
        <v>38</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395</v>
      </c>
      <c r="C32" s="750"/>
      <c r="D32" s="750"/>
      <c r="E32" s="750"/>
      <c r="F32" s="750"/>
      <c r="G32" s="750"/>
      <c r="H32" s="750"/>
      <c r="I32" s="750"/>
      <c r="J32" s="750"/>
      <c r="K32" s="750"/>
      <c r="L32" s="750"/>
      <c r="M32" s="750"/>
      <c r="N32" s="750"/>
      <c r="O32" s="750"/>
      <c r="P32" s="751"/>
      <c r="Q32" s="752">
        <v>96</v>
      </c>
      <c r="R32" s="753"/>
      <c r="S32" s="753"/>
      <c r="T32" s="753"/>
      <c r="U32" s="753"/>
      <c r="V32" s="753">
        <v>91</v>
      </c>
      <c r="W32" s="753"/>
      <c r="X32" s="753"/>
      <c r="Y32" s="753"/>
      <c r="Z32" s="753"/>
      <c r="AA32" s="753">
        <v>5</v>
      </c>
      <c r="AB32" s="753"/>
      <c r="AC32" s="753"/>
      <c r="AD32" s="753"/>
      <c r="AE32" s="754"/>
      <c r="AF32" s="755">
        <v>5</v>
      </c>
      <c r="AG32" s="756"/>
      <c r="AH32" s="756"/>
      <c r="AI32" s="756"/>
      <c r="AJ32" s="757"/>
      <c r="AK32" s="834">
        <v>46</v>
      </c>
      <c r="AL32" s="830"/>
      <c r="AM32" s="830"/>
      <c r="AN32" s="830"/>
      <c r="AO32" s="830"/>
      <c r="AP32" s="830">
        <v>281</v>
      </c>
      <c r="AQ32" s="830"/>
      <c r="AR32" s="830"/>
      <c r="AS32" s="830"/>
      <c r="AT32" s="830"/>
      <c r="AU32" s="830">
        <v>219</v>
      </c>
      <c r="AV32" s="830"/>
      <c r="AW32" s="830"/>
      <c r="AX32" s="830"/>
      <c r="AY32" s="830"/>
      <c r="AZ32" s="831" t="s">
        <v>549</v>
      </c>
      <c r="BA32" s="831"/>
      <c r="BB32" s="831"/>
      <c r="BC32" s="831"/>
      <c r="BD32" s="831"/>
      <c r="BE32" s="832" t="s">
        <v>396</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379</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v>
      </c>
      <c r="AG63" s="844"/>
      <c r="AH63" s="844"/>
      <c r="AI63" s="844"/>
      <c r="AJ63" s="845"/>
      <c r="AK63" s="846"/>
      <c r="AL63" s="841"/>
      <c r="AM63" s="841"/>
      <c r="AN63" s="841"/>
      <c r="AO63" s="841"/>
      <c r="AP63" s="844">
        <v>396</v>
      </c>
      <c r="AQ63" s="844"/>
      <c r="AR63" s="844"/>
      <c r="AS63" s="844"/>
      <c r="AT63" s="844"/>
      <c r="AU63" s="844">
        <v>232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400</v>
      </c>
      <c r="B66" s="730"/>
      <c r="C66" s="730"/>
      <c r="D66" s="730"/>
      <c r="E66" s="730"/>
      <c r="F66" s="730"/>
      <c r="G66" s="730"/>
      <c r="H66" s="730"/>
      <c r="I66" s="730"/>
      <c r="J66" s="730"/>
      <c r="K66" s="730"/>
      <c r="L66" s="730"/>
      <c r="M66" s="730"/>
      <c r="N66" s="730"/>
      <c r="O66" s="730"/>
      <c r="P66" s="731"/>
      <c r="Q66" s="725" t="s">
        <v>383</v>
      </c>
      <c r="R66" s="721"/>
      <c r="S66" s="721"/>
      <c r="T66" s="721"/>
      <c r="U66" s="722"/>
      <c r="V66" s="725" t="s">
        <v>384</v>
      </c>
      <c r="W66" s="721"/>
      <c r="X66" s="721"/>
      <c r="Y66" s="721"/>
      <c r="Z66" s="722"/>
      <c r="AA66" s="725" t="s">
        <v>385</v>
      </c>
      <c r="AB66" s="721"/>
      <c r="AC66" s="721"/>
      <c r="AD66" s="721"/>
      <c r="AE66" s="722"/>
      <c r="AF66" s="854" t="s">
        <v>386</v>
      </c>
      <c r="AG66" s="815"/>
      <c r="AH66" s="815"/>
      <c r="AI66" s="815"/>
      <c r="AJ66" s="855"/>
      <c r="AK66" s="725" t="s">
        <v>387</v>
      </c>
      <c r="AL66" s="730"/>
      <c r="AM66" s="730"/>
      <c r="AN66" s="730"/>
      <c r="AO66" s="731"/>
      <c r="AP66" s="725" t="s">
        <v>388</v>
      </c>
      <c r="AQ66" s="721"/>
      <c r="AR66" s="721"/>
      <c r="AS66" s="721"/>
      <c r="AT66" s="722"/>
      <c r="AU66" s="725" t="s">
        <v>401</v>
      </c>
      <c r="AV66" s="721"/>
      <c r="AW66" s="721"/>
      <c r="AX66" s="721"/>
      <c r="AY66" s="722"/>
      <c r="AZ66" s="725" t="s">
        <v>365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4091</v>
      </c>
      <c r="R68" s="866"/>
      <c r="S68" s="866"/>
      <c r="T68" s="866"/>
      <c r="U68" s="866"/>
      <c r="V68" s="866">
        <v>4075</v>
      </c>
      <c r="W68" s="866"/>
      <c r="X68" s="866"/>
      <c r="Y68" s="866"/>
      <c r="Z68" s="866"/>
      <c r="AA68" s="866">
        <v>16</v>
      </c>
      <c r="AB68" s="866"/>
      <c r="AC68" s="866"/>
      <c r="AD68" s="866"/>
      <c r="AE68" s="866"/>
      <c r="AF68" s="866">
        <v>16</v>
      </c>
      <c r="AG68" s="866"/>
      <c r="AH68" s="866"/>
      <c r="AI68" s="866"/>
      <c r="AJ68" s="866"/>
      <c r="AK68" s="866">
        <v>10</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142</v>
      </c>
      <c r="R69" s="830"/>
      <c r="S69" s="830"/>
      <c r="T69" s="830"/>
      <c r="U69" s="830"/>
      <c r="V69" s="830">
        <v>118</v>
      </c>
      <c r="W69" s="830"/>
      <c r="X69" s="830"/>
      <c r="Y69" s="830"/>
      <c r="Z69" s="830"/>
      <c r="AA69" s="830">
        <v>24</v>
      </c>
      <c r="AB69" s="830"/>
      <c r="AC69" s="830"/>
      <c r="AD69" s="830"/>
      <c r="AE69" s="830"/>
      <c r="AF69" s="830">
        <v>24</v>
      </c>
      <c r="AG69" s="830"/>
      <c r="AH69" s="830"/>
      <c r="AI69" s="830"/>
      <c r="AJ69" s="830"/>
      <c r="AK69" s="830" t="s">
        <v>549</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113</v>
      </c>
      <c r="R70" s="830"/>
      <c r="S70" s="830"/>
      <c r="T70" s="830"/>
      <c r="U70" s="830"/>
      <c r="V70" s="830">
        <v>106</v>
      </c>
      <c r="W70" s="830"/>
      <c r="X70" s="830"/>
      <c r="Y70" s="830"/>
      <c r="Z70" s="830"/>
      <c r="AA70" s="830">
        <v>7</v>
      </c>
      <c r="AB70" s="830"/>
      <c r="AC70" s="830"/>
      <c r="AD70" s="830"/>
      <c r="AE70" s="830"/>
      <c r="AF70" s="830">
        <v>7</v>
      </c>
      <c r="AG70" s="830"/>
      <c r="AH70" s="830"/>
      <c r="AI70" s="830"/>
      <c r="AJ70" s="830"/>
      <c r="AK70" s="830">
        <v>15</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303</v>
      </c>
      <c r="R71" s="830"/>
      <c r="S71" s="830"/>
      <c r="T71" s="830"/>
      <c r="U71" s="830"/>
      <c r="V71" s="830">
        <v>280</v>
      </c>
      <c r="W71" s="830"/>
      <c r="X71" s="830"/>
      <c r="Y71" s="830"/>
      <c r="Z71" s="830"/>
      <c r="AA71" s="830">
        <v>23</v>
      </c>
      <c r="AB71" s="830"/>
      <c r="AC71" s="830"/>
      <c r="AD71" s="830"/>
      <c r="AE71" s="830"/>
      <c r="AF71" s="830">
        <v>23</v>
      </c>
      <c r="AG71" s="830"/>
      <c r="AH71" s="830"/>
      <c r="AI71" s="830"/>
      <c r="AJ71" s="830"/>
      <c r="AK71" s="830">
        <v>193</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14208</v>
      </c>
      <c r="R72" s="830"/>
      <c r="S72" s="830"/>
      <c r="T72" s="830"/>
      <c r="U72" s="830"/>
      <c r="V72" s="830">
        <v>13916</v>
      </c>
      <c r="W72" s="830"/>
      <c r="X72" s="830"/>
      <c r="Y72" s="830"/>
      <c r="Z72" s="830"/>
      <c r="AA72" s="830">
        <v>292</v>
      </c>
      <c r="AB72" s="830"/>
      <c r="AC72" s="830"/>
      <c r="AD72" s="830"/>
      <c r="AE72" s="830"/>
      <c r="AF72" s="830">
        <v>268</v>
      </c>
      <c r="AG72" s="830"/>
      <c r="AH72" s="830"/>
      <c r="AI72" s="830"/>
      <c r="AJ72" s="830"/>
      <c r="AK72" s="830">
        <v>64</v>
      </c>
      <c r="AL72" s="830"/>
      <c r="AM72" s="830"/>
      <c r="AN72" s="830"/>
      <c r="AO72" s="830"/>
      <c r="AP72" s="830">
        <v>4474</v>
      </c>
      <c r="AQ72" s="830"/>
      <c r="AR72" s="830"/>
      <c r="AS72" s="830"/>
      <c r="AT72" s="830"/>
      <c r="AU72" s="830">
        <v>17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10926</v>
      </c>
      <c r="R73" s="830"/>
      <c r="S73" s="830"/>
      <c r="T73" s="830"/>
      <c r="U73" s="830"/>
      <c r="V73" s="830">
        <v>10893</v>
      </c>
      <c r="W73" s="830"/>
      <c r="X73" s="830"/>
      <c r="Y73" s="830"/>
      <c r="Z73" s="830"/>
      <c r="AA73" s="830">
        <v>33</v>
      </c>
      <c r="AB73" s="830"/>
      <c r="AC73" s="830"/>
      <c r="AD73" s="830"/>
      <c r="AE73" s="830"/>
      <c r="AF73" s="830">
        <v>3943</v>
      </c>
      <c r="AG73" s="830"/>
      <c r="AH73" s="830"/>
      <c r="AI73" s="830"/>
      <c r="AJ73" s="830"/>
      <c r="AK73" s="830">
        <v>904</v>
      </c>
      <c r="AL73" s="830"/>
      <c r="AM73" s="830"/>
      <c r="AN73" s="830"/>
      <c r="AO73" s="830"/>
      <c r="AP73" s="830">
        <v>4150</v>
      </c>
      <c r="AQ73" s="830"/>
      <c r="AR73" s="830"/>
      <c r="AS73" s="830"/>
      <c r="AT73" s="830"/>
      <c r="AU73" s="830">
        <v>93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4281</v>
      </c>
      <c r="AG88" s="844"/>
      <c r="AH88" s="844"/>
      <c r="AI88" s="844"/>
      <c r="AJ88" s="844"/>
      <c r="AK88" s="841"/>
      <c r="AL88" s="841"/>
      <c r="AM88" s="841"/>
      <c r="AN88" s="841"/>
      <c r="AO88" s="841"/>
      <c r="AP88" s="844">
        <v>8624</v>
      </c>
      <c r="AQ88" s="844"/>
      <c r="AR88" s="844"/>
      <c r="AS88" s="844"/>
      <c r="AT88" s="844"/>
      <c r="AU88" s="844">
        <v>110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100</v>
      </c>
      <c r="CS102" s="852"/>
      <c r="CT102" s="852"/>
      <c r="CU102" s="852"/>
      <c r="CV102" s="891"/>
      <c r="CW102" s="890">
        <v>0</v>
      </c>
      <c r="CX102" s="852"/>
      <c r="CY102" s="852"/>
      <c r="CZ102" s="852"/>
      <c r="DA102" s="891"/>
      <c r="DB102" s="890">
        <v>0</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256494</v>
      </c>
      <c r="AB110" s="900"/>
      <c r="AC110" s="900"/>
      <c r="AD110" s="900"/>
      <c r="AE110" s="901"/>
      <c r="AF110" s="902">
        <v>268792</v>
      </c>
      <c r="AG110" s="900"/>
      <c r="AH110" s="900"/>
      <c r="AI110" s="900"/>
      <c r="AJ110" s="901"/>
      <c r="AK110" s="902">
        <v>293184</v>
      </c>
      <c r="AL110" s="900"/>
      <c r="AM110" s="900"/>
      <c r="AN110" s="900"/>
      <c r="AO110" s="901"/>
      <c r="AP110" s="903">
        <v>30.8</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3388597</v>
      </c>
      <c r="BR110" s="931"/>
      <c r="BS110" s="931"/>
      <c r="BT110" s="931"/>
      <c r="BU110" s="931"/>
      <c r="BV110" s="931">
        <v>3412900</v>
      </c>
      <c r="BW110" s="931"/>
      <c r="BX110" s="931"/>
      <c r="BY110" s="931"/>
      <c r="BZ110" s="931"/>
      <c r="CA110" s="931">
        <v>3485342</v>
      </c>
      <c r="CB110" s="931"/>
      <c r="CC110" s="931"/>
      <c r="CD110" s="931"/>
      <c r="CE110" s="931"/>
      <c r="CF110" s="944">
        <v>365.6</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214031</v>
      </c>
      <c r="BR112" s="926"/>
      <c r="BS112" s="926"/>
      <c r="BT112" s="926"/>
      <c r="BU112" s="926"/>
      <c r="BV112" s="926">
        <v>218307</v>
      </c>
      <c r="BW112" s="926"/>
      <c r="BX112" s="926"/>
      <c r="BY112" s="926"/>
      <c r="BZ112" s="926"/>
      <c r="CA112" s="926">
        <v>231681</v>
      </c>
      <c r="CB112" s="926"/>
      <c r="CC112" s="926"/>
      <c r="CD112" s="926"/>
      <c r="CE112" s="926"/>
      <c r="CF112" s="920">
        <v>24.3</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25184</v>
      </c>
      <c r="AB113" s="938"/>
      <c r="AC113" s="938"/>
      <c r="AD113" s="938"/>
      <c r="AE113" s="939"/>
      <c r="AF113" s="940">
        <v>27420</v>
      </c>
      <c r="AG113" s="938"/>
      <c r="AH113" s="938"/>
      <c r="AI113" s="938"/>
      <c r="AJ113" s="939"/>
      <c r="AK113" s="940">
        <v>30120</v>
      </c>
      <c r="AL113" s="938"/>
      <c r="AM113" s="938"/>
      <c r="AN113" s="938"/>
      <c r="AO113" s="939"/>
      <c r="AP113" s="941">
        <v>3.2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119998</v>
      </c>
      <c r="BR113" s="926"/>
      <c r="BS113" s="926"/>
      <c r="BT113" s="926"/>
      <c r="BU113" s="926"/>
      <c r="BV113" s="926">
        <v>115659</v>
      </c>
      <c r="BW113" s="926"/>
      <c r="BX113" s="926"/>
      <c r="BY113" s="926"/>
      <c r="BZ113" s="926"/>
      <c r="CA113" s="926">
        <v>109784</v>
      </c>
      <c r="CB113" s="926"/>
      <c r="CC113" s="926"/>
      <c r="CD113" s="926"/>
      <c r="CE113" s="926"/>
      <c r="CF113" s="920">
        <v>11.5</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14755</v>
      </c>
      <c r="AB114" s="959"/>
      <c r="AC114" s="959"/>
      <c r="AD114" s="959"/>
      <c r="AE114" s="960"/>
      <c r="AF114" s="961">
        <v>9928</v>
      </c>
      <c r="AG114" s="959"/>
      <c r="AH114" s="959"/>
      <c r="AI114" s="959"/>
      <c r="AJ114" s="960"/>
      <c r="AK114" s="961">
        <v>10754</v>
      </c>
      <c r="AL114" s="959"/>
      <c r="AM114" s="959"/>
      <c r="AN114" s="959"/>
      <c r="AO114" s="960"/>
      <c r="AP114" s="962">
        <v>1.1000000000000001</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265865</v>
      </c>
      <c r="BR114" s="926"/>
      <c r="BS114" s="926"/>
      <c r="BT114" s="926"/>
      <c r="BU114" s="926"/>
      <c r="BV114" s="926">
        <v>260463</v>
      </c>
      <c r="BW114" s="926"/>
      <c r="BX114" s="926"/>
      <c r="BY114" s="926"/>
      <c r="BZ114" s="926"/>
      <c r="CA114" s="926">
        <v>246986</v>
      </c>
      <c r="CB114" s="926"/>
      <c r="CC114" s="926"/>
      <c r="CD114" s="926"/>
      <c r="CE114" s="926"/>
      <c r="CF114" s="920">
        <v>25.9</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v>
      </c>
      <c r="AB116" s="959"/>
      <c r="AC116" s="959"/>
      <c r="AD116" s="959"/>
      <c r="AE116" s="960"/>
      <c r="AF116" s="961">
        <v>67</v>
      </c>
      <c r="AG116" s="959"/>
      <c r="AH116" s="959"/>
      <c r="AI116" s="959"/>
      <c r="AJ116" s="960"/>
      <c r="AK116" s="961">
        <v>89</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296436</v>
      </c>
      <c r="AB117" s="979"/>
      <c r="AC117" s="979"/>
      <c r="AD117" s="979"/>
      <c r="AE117" s="980"/>
      <c r="AF117" s="981">
        <v>306207</v>
      </c>
      <c r="AG117" s="979"/>
      <c r="AH117" s="979"/>
      <c r="AI117" s="979"/>
      <c r="AJ117" s="980"/>
      <c r="AK117" s="981">
        <v>334147</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62"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3988491</v>
      </c>
      <c r="BR119" s="1000"/>
      <c r="BS119" s="1000"/>
      <c r="BT119" s="1000"/>
      <c r="BU119" s="1000"/>
      <c r="BV119" s="1000">
        <v>4007329</v>
      </c>
      <c r="BW119" s="1000"/>
      <c r="BX119" s="1000"/>
      <c r="BY119" s="1000"/>
      <c r="BZ119" s="1000"/>
      <c r="CA119" s="1000">
        <v>4073793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63"/>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2805585</v>
      </c>
      <c r="BR120" s="931"/>
      <c r="BS120" s="931"/>
      <c r="BT120" s="931"/>
      <c r="BU120" s="931"/>
      <c r="BV120" s="931">
        <v>3002026</v>
      </c>
      <c r="BW120" s="931"/>
      <c r="BX120" s="931"/>
      <c r="BY120" s="931"/>
      <c r="BZ120" s="931"/>
      <c r="CA120" s="931">
        <v>2564597</v>
      </c>
      <c r="CB120" s="931"/>
      <c r="CC120" s="931"/>
      <c r="CD120" s="931"/>
      <c r="CE120" s="931"/>
      <c r="CF120" s="944">
        <v>269</v>
      </c>
      <c r="CG120" s="945"/>
      <c r="CH120" s="945"/>
      <c r="CI120" s="945"/>
      <c r="CJ120" s="945"/>
      <c r="CK120" s="1006" t="s">
        <v>447</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205297</v>
      </c>
      <c r="DH120" s="931"/>
      <c r="DI120" s="931"/>
      <c r="DJ120" s="931"/>
      <c r="DK120" s="931"/>
      <c r="DL120" s="931">
        <v>207569</v>
      </c>
      <c r="DM120" s="931"/>
      <c r="DN120" s="931"/>
      <c r="DO120" s="931"/>
      <c r="DP120" s="931"/>
      <c r="DQ120" s="931">
        <v>218751</v>
      </c>
      <c r="DR120" s="931"/>
      <c r="DS120" s="931"/>
      <c r="DT120" s="931"/>
      <c r="DU120" s="931"/>
      <c r="DV120" s="932">
        <v>22.9</v>
      </c>
      <c r="DW120" s="932"/>
      <c r="DX120" s="932"/>
      <c r="DY120" s="932"/>
      <c r="DZ120" s="933"/>
    </row>
    <row r="121" spans="1:130" s="230" customFormat="1" ht="26.25" customHeight="1" x14ac:dyDescent="0.15">
      <c r="A121" s="1063"/>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35584</v>
      </c>
      <c r="BR121" s="926"/>
      <c r="BS121" s="926"/>
      <c r="BT121" s="926"/>
      <c r="BU121" s="926"/>
      <c r="BV121" s="926">
        <v>33032</v>
      </c>
      <c r="BW121" s="926"/>
      <c r="BX121" s="926"/>
      <c r="BY121" s="926"/>
      <c r="BZ121" s="926"/>
      <c r="CA121" s="926">
        <v>31581</v>
      </c>
      <c r="CB121" s="926"/>
      <c r="CC121" s="926"/>
      <c r="CD121" s="926"/>
      <c r="CE121" s="926"/>
      <c r="CF121" s="920">
        <v>3.3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8734</v>
      </c>
      <c r="DH121" s="926"/>
      <c r="DI121" s="926"/>
      <c r="DJ121" s="926"/>
      <c r="DK121" s="926"/>
      <c r="DL121" s="926">
        <v>10738</v>
      </c>
      <c r="DM121" s="926"/>
      <c r="DN121" s="926"/>
      <c r="DO121" s="926"/>
      <c r="DP121" s="926"/>
      <c r="DQ121" s="926">
        <v>12930</v>
      </c>
      <c r="DR121" s="926"/>
      <c r="DS121" s="926"/>
      <c r="DT121" s="926"/>
      <c r="DU121" s="926"/>
      <c r="DV121" s="927">
        <v>1.4</v>
      </c>
      <c r="DW121" s="927"/>
      <c r="DX121" s="927"/>
      <c r="DY121" s="927"/>
      <c r="DZ121" s="928"/>
    </row>
    <row r="122" spans="1:130" s="230" customFormat="1" ht="26.25" customHeight="1" x14ac:dyDescent="0.15">
      <c r="A122" s="1063"/>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2822889</v>
      </c>
      <c r="BR122" s="1000"/>
      <c r="BS122" s="1000"/>
      <c r="BT122" s="1000"/>
      <c r="BU122" s="1000"/>
      <c r="BV122" s="1000">
        <v>2836906</v>
      </c>
      <c r="BW122" s="1000"/>
      <c r="BX122" s="1000"/>
      <c r="BY122" s="1000"/>
      <c r="BZ122" s="1000"/>
      <c r="CA122" s="1000">
        <v>2899253</v>
      </c>
      <c r="CB122" s="1000"/>
      <c r="CC122" s="1000"/>
      <c r="CD122" s="1000"/>
      <c r="CE122" s="1000"/>
      <c r="CF122" s="1017">
        <v>304.10000000000002</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63"/>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35">
        <v>5664058</v>
      </c>
      <c r="BR123" s="1036"/>
      <c r="BS123" s="1036"/>
      <c r="BT123" s="1036"/>
      <c r="BU123" s="1036"/>
      <c r="BV123" s="1036">
        <v>5871964</v>
      </c>
      <c r="BW123" s="1036"/>
      <c r="BX123" s="1036"/>
      <c r="BY123" s="1036"/>
      <c r="BZ123" s="1036"/>
      <c r="CA123" s="1036">
        <v>5495431</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31" t="s">
        <v>452</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63"/>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63"/>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64"/>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7" t="s">
        <v>458</v>
      </c>
      <c r="AY127" s="1038"/>
      <c r="AZ127" s="1038"/>
      <c r="BA127" s="1038"/>
      <c r="BB127" s="1038"/>
      <c r="BC127" s="1038"/>
      <c r="BD127" s="1038"/>
      <c r="BE127" s="1039"/>
      <c r="BF127" s="1040" t="s">
        <v>459</v>
      </c>
      <c r="BG127" s="1038"/>
      <c r="BH127" s="1038"/>
      <c r="BI127" s="1038"/>
      <c r="BJ127" s="1038"/>
      <c r="BK127" s="1038"/>
      <c r="BL127" s="1039"/>
      <c r="BM127" s="1040" t="s">
        <v>460</v>
      </c>
      <c r="BN127" s="1038"/>
      <c r="BO127" s="1038"/>
      <c r="BP127" s="1038"/>
      <c r="BQ127" s="1038"/>
      <c r="BR127" s="1038"/>
      <c r="BS127" s="1039"/>
      <c r="BT127" s="1040" t="s">
        <v>461</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7" t="s">
        <v>463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464</v>
      </c>
      <c r="X128" s="1049"/>
      <c r="Y128" s="1049"/>
      <c r="Z128" s="1050"/>
      <c r="AA128" s="1051">
        <v>4689</v>
      </c>
      <c r="AB128" s="1052"/>
      <c r="AC128" s="1052"/>
      <c r="AD128" s="1052"/>
      <c r="AE128" s="1053"/>
      <c r="AF128" s="1054">
        <v>2640</v>
      </c>
      <c r="AG128" s="1052"/>
      <c r="AH128" s="1052"/>
      <c r="AI128" s="1052"/>
      <c r="AJ128" s="1053"/>
      <c r="AK128" s="1054">
        <v>1535</v>
      </c>
      <c r="AL128" s="1052"/>
      <c r="AM128" s="1052"/>
      <c r="AN128" s="1052"/>
      <c r="AO128" s="1053"/>
      <c r="AP128" s="1055"/>
      <c r="AQ128" s="1056"/>
      <c r="AR128" s="1056"/>
      <c r="AS128" s="1056"/>
      <c r="AT128" s="1057"/>
      <c r="AU128" s="232"/>
      <c r="AV128" s="232"/>
      <c r="AW128" s="232"/>
      <c r="AX128" s="896" t="s">
        <v>465</v>
      </c>
      <c r="AY128" s="897"/>
      <c r="AZ128" s="897"/>
      <c r="BA128" s="897"/>
      <c r="BB128" s="897"/>
      <c r="BC128" s="897"/>
      <c r="BD128" s="897"/>
      <c r="BE128" s="898"/>
      <c r="BF128" s="1058" t="s">
        <v>122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466</v>
      </c>
      <c r="CQ128" s="740"/>
      <c r="CR128" s="740"/>
      <c r="CS128" s="740"/>
      <c r="CT128" s="740"/>
      <c r="CU128" s="740"/>
      <c r="CV128" s="740"/>
      <c r="CW128" s="740"/>
      <c r="CX128" s="740"/>
      <c r="CY128" s="740"/>
      <c r="CZ128" s="740"/>
      <c r="DA128" s="740"/>
      <c r="DB128" s="740"/>
      <c r="DC128" s="740"/>
      <c r="DD128" s="740"/>
      <c r="DE128" s="740"/>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1203915</v>
      </c>
      <c r="AB129" s="959"/>
      <c r="AC129" s="959"/>
      <c r="AD129" s="959"/>
      <c r="AE129" s="960"/>
      <c r="AF129" s="961">
        <v>1180686</v>
      </c>
      <c r="AG129" s="959"/>
      <c r="AH129" s="959"/>
      <c r="AI129" s="959"/>
      <c r="AJ129" s="960"/>
      <c r="AK129" s="961">
        <v>1200728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221894</v>
      </c>
      <c r="AB130" s="959"/>
      <c r="AC130" s="959"/>
      <c r="AD130" s="959"/>
      <c r="AE130" s="960"/>
      <c r="AF130" s="961">
        <v>230123</v>
      </c>
      <c r="AG130" s="959"/>
      <c r="AH130" s="959"/>
      <c r="AI130" s="959"/>
      <c r="AJ130" s="960"/>
      <c r="AK130" s="961">
        <v>247446</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982021</v>
      </c>
      <c r="AB131" s="986"/>
      <c r="AC131" s="986"/>
      <c r="AD131" s="986"/>
      <c r="AE131" s="987"/>
      <c r="AF131" s="985">
        <v>950563</v>
      </c>
      <c r="AG131" s="986"/>
      <c r="AH131" s="986"/>
      <c r="AI131" s="986"/>
      <c r="AJ131" s="987"/>
      <c r="AK131" s="985">
        <v>953282</v>
      </c>
      <c r="AL131" s="986"/>
      <c r="AM131" s="986"/>
      <c r="AN131" s="986"/>
      <c r="AO131" s="987"/>
      <c r="AP131" s="1110"/>
      <c r="AQ131" s="1111"/>
      <c r="AR131" s="1111"/>
      <c r="AS131" s="1111"/>
      <c r="AT131" s="1112"/>
      <c r="AU131" s="233"/>
      <c r="AV131" s="233"/>
      <c r="AW131" s="233"/>
      <c r="AX131" s="1083" t="s">
        <v>473</v>
      </c>
      <c r="AY131" s="740"/>
      <c r="AZ131" s="740"/>
      <c r="BA131" s="740"/>
      <c r="BB131" s="740"/>
      <c r="BC131" s="740"/>
      <c r="BD131" s="740"/>
      <c r="BE131" s="1042"/>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7.1131880069999998</v>
      </c>
      <c r="AB132" s="1097"/>
      <c r="AC132" s="1097"/>
      <c r="AD132" s="1097"/>
      <c r="AE132" s="1098"/>
      <c r="AF132" s="1099">
        <v>7.7263684780000004</v>
      </c>
      <c r="AG132" s="1097"/>
      <c r="AH132" s="1097"/>
      <c r="AI132" s="1097"/>
      <c r="AJ132" s="1098"/>
      <c r="AK132" s="1099">
        <v>8.9339775639999992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6.6</v>
      </c>
      <c r="AB133" s="1080"/>
      <c r="AC133" s="1080"/>
      <c r="AD133" s="1080"/>
      <c r="AE133" s="1081"/>
      <c r="AF133" s="1079">
        <v>7.3</v>
      </c>
      <c r="AG133" s="1080"/>
      <c r="AH133" s="1080"/>
      <c r="AI133" s="1080"/>
      <c r="AJ133" s="1081"/>
      <c r="AK133" s="1079">
        <v>7.9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oVCjYqLsB4NxoGIFxx7BfaFLOAmyTW6NeofN1/G1GXQHWThH8yE2e36HJwXxiyNzgTAKUsJkDe8HahcecovCw==" saltValue="UwXJIjpMvb2Fm+WvsGC1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RtRWoQUTBhaQcFpyZ3cT4a8w5HFhzpeucZk2EQ1BMXnw6tSCQjOZt4ZNEqTfLjV/JXX1tn7GUUiEYtmztQmvA==" saltValue="pn+cADeMGc1L0HQu78jw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dWKLk1Rf5rO49V6LnYX+91VBpeGApLjpI4CJbswbEZWwh+aaJa+DcQRgs/AAGk1LP9CqVF4+ZClysHwtrtYYQ==" saltValue="fOecD8r6/iEyERrPQj/D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385618</v>
      </c>
      <c r="AP9" s="281">
        <v>475485</v>
      </c>
      <c r="AQ9" s="282">
        <v>273733</v>
      </c>
      <c r="AR9" s="283">
        <v>73.7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66451</v>
      </c>
      <c r="AP10" s="284">
        <v>81937</v>
      </c>
      <c r="AQ10" s="285">
        <v>30345</v>
      </c>
      <c r="AR10" s="286">
        <v>170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4149</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24830</v>
      </c>
      <c r="AP13" s="284">
        <v>30617</v>
      </c>
      <c r="AQ13" s="285">
        <v>9494</v>
      </c>
      <c r="AR13" s="286">
        <v>222.5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8568</v>
      </c>
      <c r="AP14" s="284">
        <v>10565</v>
      </c>
      <c r="AQ14" s="285">
        <v>5033</v>
      </c>
      <c r="AR14" s="286">
        <v>109.9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-29600</v>
      </c>
      <c r="AP15" s="284">
        <v>-36498</v>
      </c>
      <c r="AQ15" s="285">
        <v>-17000</v>
      </c>
      <c r="AR15" s="286">
        <v>114.7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455867</v>
      </c>
      <c r="AP16" s="284">
        <v>562105</v>
      </c>
      <c r="AQ16" s="285">
        <v>305754</v>
      </c>
      <c r="AR16" s="286">
        <v>83.8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49.32</v>
      </c>
      <c r="AP21" s="298">
        <v>26.54</v>
      </c>
      <c r="AQ21" s="299">
        <v>22.78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90.7</v>
      </c>
      <c r="AP22" s="303">
        <v>93.9</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293184</v>
      </c>
      <c r="AP32" s="312">
        <v>361509</v>
      </c>
      <c r="AQ32" s="313">
        <v>170830</v>
      </c>
      <c r="AR32" s="314">
        <v>111.6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30120</v>
      </c>
      <c r="AP35" s="312">
        <v>37139</v>
      </c>
      <c r="AQ35" s="313">
        <v>32606</v>
      </c>
      <c r="AR35" s="314">
        <v>13.9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10754</v>
      </c>
      <c r="AP36" s="312">
        <v>13260</v>
      </c>
      <c r="AQ36" s="313">
        <v>4875</v>
      </c>
      <c r="AR36" s="314">
        <v>172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993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89</v>
      </c>
      <c r="AP38" s="315">
        <v>110</v>
      </c>
      <c r="AQ38" s="316">
        <v>50</v>
      </c>
      <c r="AR38" s="304">
        <v>120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-1535</v>
      </c>
      <c r="AP39" s="312">
        <v>-1893</v>
      </c>
      <c r="AQ39" s="313">
        <v>-6626</v>
      </c>
      <c r="AR39" s="314">
        <v>-71.400000000000006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-247446</v>
      </c>
      <c r="AP40" s="312">
        <v>-305112</v>
      </c>
      <c r="AQ40" s="313">
        <v>-145454</v>
      </c>
      <c r="AR40" s="314">
        <v>109.8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85166</v>
      </c>
      <c r="AP41" s="312">
        <v>105014</v>
      </c>
      <c r="AQ41" s="313">
        <v>57274</v>
      </c>
      <c r="AR41" s="314">
        <v>83.4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1071020</v>
      </c>
      <c r="AN51" s="334">
        <v>1211561</v>
      </c>
      <c r="AO51" s="335">
        <v>292</v>
      </c>
      <c r="AP51" s="336">
        <v>316937</v>
      </c>
      <c r="AQ51" s="337">
        <v>9.4</v>
      </c>
      <c r="AR51" s="338">
        <v>282.60000000000002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961051</v>
      </c>
      <c r="AN52" s="342">
        <v>1087162</v>
      </c>
      <c r="AO52" s="343">
        <v>420.3</v>
      </c>
      <c r="AP52" s="344">
        <v>199150</v>
      </c>
      <c r="AQ52" s="345">
        <v>27.5</v>
      </c>
      <c r="AR52" s="346">
        <v>392.8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1158169</v>
      </c>
      <c r="AN53" s="334">
        <v>1348276</v>
      </c>
      <c r="AO53" s="335">
        <v>11.3</v>
      </c>
      <c r="AP53" s="336">
        <v>332350</v>
      </c>
      <c r="AQ53" s="337">
        <v>4.9000000000000004</v>
      </c>
      <c r="AR53" s="338">
        <v>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934857</v>
      </c>
      <c r="AN54" s="342">
        <v>1088308</v>
      </c>
      <c r="AO54" s="343">
        <v>0.1</v>
      </c>
      <c r="AP54" s="344">
        <v>200453</v>
      </c>
      <c r="AQ54" s="345">
        <v>0.7</v>
      </c>
      <c r="AR54" s="346">
        <v>-0.6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323103</v>
      </c>
      <c r="AN55" s="334">
        <v>388345</v>
      </c>
      <c r="AO55" s="335">
        <v>-71.2</v>
      </c>
      <c r="AP55" s="336">
        <v>362690</v>
      </c>
      <c r="AQ55" s="337">
        <v>9.1</v>
      </c>
      <c r="AR55" s="338">
        <v>-80.3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155490</v>
      </c>
      <c r="AN56" s="342">
        <v>186887</v>
      </c>
      <c r="AO56" s="343">
        <v>-82.8</v>
      </c>
      <c r="AP56" s="344">
        <v>172580</v>
      </c>
      <c r="AQ56" s="345">
        <v>-13.9</v>
      </c>
      <c r="AR56" s="346">
        <v>-68.900000000000006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403906</v>
      </c>
      <c r="AN57" s="334">
        <v>495590</v>
      </c>
      <c r="AO57" s="335">
        <v>27.6</v>
      </c>
      <c r="AP57" s="336">
        <v>296093</v>
      </c>
      <c r="AQ57" s="337">
        <v>-18.399999999999999</v>
      </c>
      <c r="AR57" s="338">
        <v>46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281495</v>
      </c>
      <c r="AN58" s="342">
        <v>345393</v>
      </c>
      <c r="AO58" s="343">
        <v>84.8</v>
      </c>
      <c r="AP58" s="344">
        <v>140545</v>
      </c>
      <c r="AQ58" s="345">
        <v>-18.600000000000001</v>
      </c>
      <c r="AR58" s="346">
        <v>103.4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993923</v>
      </c>
      <c r="AN59" s="334">
        <v>1225552</v>
      </c>
      <c r="AO59" s="335">
        <v>147.30000000000001</v>
      </c>
      <c r="AP59" s="336">
        <v>308655</v>
      </c>
      <c r="AQ59" s="337">
        <v>4.2</v>
      </c>
      <c r="AR59" s="338">
        <v>143.1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800019</v>
      </c>
      <c r="AN60" s="342">
        <v>986460</v>
      </c>
      <c r="AO60" s="343">
        <v>185.6</v>
      </c>
      <c r="AP60" s="344">
        <v>169887</v>
      </c>
      <c r="AQ60" s="345">
        <v>20.9</v>
      </c>
      <c r="AR60" s="346">
        <v>164.7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790024</v>
      </c>
      <c r="AN61" s="349">
        <v>933865</v>
      </c>
      <c r="AO61" s="350">
        <v>81.400000000000006</v>
      </c>
      <c r="AP61" s="351">
        <v>323345</v>
      </c>
      <c r="AQ61" s="352">
        <v>1.8</v>
      </c>
      <c r="AR61" s="338">
        <v>79.599999999999994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626582</v>
      </c>
      <c r="AN62" s="342">
        <v>738842</v>
      </c>
      <c r="AO62" s="343">
        <v>121.6</v>
      </c>
      <c r="AP62" s="344">
        <v>176523</v>
      </c>
      <c r="AQ62" s="345">
        <v>3.3</v>
      </c>
      <c r="AR62" s="346">
        <v>118.3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K8i2bAeSRAXpMxL//dvxvskljgfv9OlWp4V1NBTaWt7fHPU3oE0Us9sTpkvXpVupvlqojzgMpkOzgHi0s3+lQ==" saltValue="vxlrttdifq7WbiDgsJ9z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CwY2heSozR82OKrU96IVP9pS12CbV7jQMK7EU1C3qNbdopkrc2QNLCdKmD64K7QhJzy5E9v1v4y+7O4woQCi0Q==" saltValue="8o+9OW+GfNp0BXKZmuHM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i/HawHQLMGp4bOw7TE+OEbo5UfT+n4S8KVZr34jRB6uB9vhHd7dDuDoBpjZiAX+s38anL0WtucTiPZet5Jz+Pw==" saltValue="Lms0smbMpvEUHM1LC22I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184.21</v>
      </c>
      <c r="G47" s="12">
        <v>143.38999999999999</v>
      </c>
      <c r="H47" s="12">
        <v>129.30000000000001</v>
      </c>
      <c r="I47" s="12">
        <v>136.72999999999999</v>
      </c>
      <c r="J47" s="13">
        <v>131.94</v>
      </c>
    </row>
    <row r="48" spans="2:10" ht="57.75" customHeight="1" x14ac:dyDescent="0.15">
      <c r="B48" s="14"/>
      <c r="C48" s="1141" t="s">
        <v>4</v>
      </c>
      <c r="D48" s="1141"/>
      <c r="E48" s="1142"/>
      <c r="F48" s="15">
        <v>10.24</v>
      </c>
      <c r="G48" s="16">
        <v>9.6199999999999992</v>
      </c>
      <c r="H48" s="16">
        <v>7.32</v>
      </c>
      <c r="I48" s="16">
        <v>6.31</v>
      </c>
      <c r="J48" s="17">
        <v>9.01</v>
      </c>
    </row>
    <row r="49" spans="2:10" ht="57.75" customHeight="1" thickBot="1" x14ac:dyDescent="0.2">
      <c r="B49" s="18"/>
      <c r="C49" s="1143" t="s">
        <v>5</v>
      </c>
      <c r="D49" s="1143"/>
      <c r="E49" s="1144"/>
      <c r="F49" s="19" t="s">
        <v>532</v>
      </c>
      <c r="G49" s="20" t="s">
        <v>533</v>
      </c>
      <c r="H49" s="20">
        <v>4.07</v>
      </c>
      <c r="I49" s="20">
        <v>3.74</v>
      </c>
      <c r="J49" s="21">
        <v>0.28999999999999998</v>
      </c>
    </row>
    <row r="50" spans="2:10" x14ac:dyDescent="0.15"/>
  </sheetData>
  <sheetProtection algorithmName="SHA-512" hashValue="kaN9YuTx668tqSVYz4PMyGPinA9HKFI/aCfodELB3Jy0UPr6ouKm6TjA+QnPaIJhunHANQCC/VI/TJAH+LRPfQ==" saltValue="B8VvUaWXxp6yM9kjhp/0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9.94</v>
      </c>
      <c r="G34" s="33">
        <v>9.4</v>
      </c>
      <c r="H34" s="33">
        <v>6.97</v>
      </c>
      <c r="I34" s="33">
        <v>5.95</v>
      </c>
      <c r="J34" s="34">
        <v>8.8000000000000007</v>
      </c>
      <c r="K34" s="22"/>
      <c r="L34" s="22"/>
      <c r="M34" s="22"/>
      <c r="N34" s="22"/>
      <c r="O34" s="22"/>
      <c r="P34" s="22"/>
    </row>
    <row r="35" spans="1:16" ht="39" customHeight="1" x14ac:dyDescent="0.15">
      <c r="A35" s="22"/>
      <c r="B35" s="35"/>
      <c r="C35" s="1145" t="s">
        <v>535</v>
      </c>
      <c r="D35" s="1146"/>
      <c r="E35" s="1147"/>
      <c r="F35" s="36">
        <v>0.26</v>
      </c>
      <c r="G35" s="37">
        <v>1.33</v>
      </c>
      <c r="H35" s="37">
        <v>0.89</v>
      </c>
      <c r="I35" s="37">
        <v>0.7</v>
      </c>
      <c r="J35" s="38">
        <v>2.27</v>
      </c>
      <c r="K35" s="22"/>
      <c r="L35" s="22"/>
      <c r="M35" s="22"/>
      <c r="N35" s="22"/>
      <c r="O35" s="22"/>
      <c r="P35" s="22"/>
    </row>
    <row r="36" spans="1:16" ht="39" customHeight="1" x14ac:dyDescent="0.15">
      <c r="A36" s="22"/>
      <c r="B36" s="35"/>
      <c r="C36" s="1145" t="s">
        <v>536</v>
      </c>
      <c r="D36" s="1146"/>
      <c r="E36" s="1147"/>
      <c r="F36" s="36">
        <v>0.53</v>
      </c>
      <c r="G36" s="37">
        <v>0.9</v>
      </c>
      <c r="H36" s="37">
        <v>0.69</v>
      </c>
      <c r="I36" s="37">
        <v>0.78</v>
      </c>
      <c r="J36" s="38">
        <v>0.71</v>
      </c>
      <c r="K36" s="22"/>
      <c r="L36" s="22"/>
      <c r="M36" s="22"/>
      <c r="N36" s="22"/>
      <c r="O36" s="22"/>
      <c r="P36" s="22"/>
    </row>
    <row r="37" spans="1:16" ht="39" customHeight="1" x14ac:dyDescent="0.15">
      <c r="A37" s="22"/>
      <c r="B37" s="35"/>
      <c r="C37" s="1145" t="s">
        <v>537</v>
      </c>
      <c r="D37" s="1146"/>
      <c r="E37" s="1147"/>
      <c r="F37" s="36">
        <v>0.06</v>
      </c>
      <c r="G37" s="37">
        <v>0.09</v>
      </c>
      <c r="H37" s="37">
        <v>0.05</v>
      </c>
      <c r="I37" s="37">
        <v>0.12</v>
      </c>
      <c r="J37" s="38">
        <v>0.38</v>
      </c>
      <c r="K37" s="22"/>
      <c r="L37" s="22"/>
      <c r="M37" s="22"/>
      <c r="N37" s="22"/>
      <c r="O37" s="22"/>
      <c r="P37" s="22"/>
    </row>
    <row r="38" spans="1:16" ht="39" customHeight="1" x14ac:dyDescent="0.15">
      <c r="A38" s="22"/>
      <c r="B38" s="35"/>
      <c r="C38" s="1145" t="s">
        <v>538</v>
      </c>
      <c r="D38" s="1146"/>
      <c r="E38" s="1147"/>
      <c r="F38" s="36">
        <v>0.23</v>
      </c>
      <c r="G38" s="37">
        <v>0.17</v>
      </c>
      <c r="H38" s="37">
        <v>0.31</v>
      </c>
      <c r="I38" s="37">
        <v>0.24</v>
      </c>
      <c r="J38" s="38">
        <v>0.15</v>
      </c>
      <c r="K38" s="22"/>
      <c r="L38" s="22"/>
      <c r="M38" s="22"/>
      <c r="N38" s="22"/>
      <c r="O38" s="22"/>
      <c r="P38" s="22"/>
    </row>
    <row r="39" spans="1:16" ht="39" customHeight="1" x14ac:dyDescent="0.15">
      <c r="A39" s="22"/>
      <c r="B39" s="35"/>
      <c r="C39" s="1145" t="s">
        <v>539</v>
      </c>
      <c r="D39" s="1146"/>
      <c r="E39" s="1147"/>
      <c r="F39" s="36">
        <v>0.05</v>
      </c>
      <c r="G39" s="37">
        <v>0.05</v>
      </c>
      <c r="H39" s="37">
        <v>0.06</v>
      </c>
      <c r="I39" s="37">
        <v>0.11</v>
      </c>
      <c r="J39" s="38">
        <v>0.06</v>
      </c>
      <c r="K39" s="22"/>
      <c r="L39" s="22"/>
      <c r="M39" s="22"/>
      <c r="N39" s="22"/>
      <c r="O39" s="22"/>
      <c r="P39" s="22"/>
    </row>
    <row r="40" spans="1:16" ht="39" customHeight="1" x14ac:dyDescent="0.15">
      <c r="A40" s="22"/>
      <c r="B40" s="35"/>
      <c r="C40" s="1145" t="s">
        <v>540</v>
      </c>
      <c r="D40" s="1146"/>
      <c r="E40" s="1147"/>
      <c r="F40" s="36">
        <v>0.05</v>
      </c>
      <c r="G40" s="37">
        <v>0.04</v>
      </c>
      <c r="H40" s="37">
        <v>0.03</v>
      </c>
      <c r="I40" s="37">
        <v>0.11</v>
      </c>
      <c r="J40" s="38">
        <v>0.04</v>
      </c>
      <c r="K40" s="22"/>
      <c r="L40" s="22"/>
      <c r="M40" s="22"/>
      <c r="N40" s="22"/>
      <c r="O40" s="22"/>
      <c r="P40" s="22"/>
    </row>
    <row r="41" spans="1:16" ht="39" customHeight="1" x14ac:dyDescent="0.15">
      <c r="A41" s="22"/>
      <c r="B41" s="35"/>
      <c r="C41" s="1145" t="s">
        <v>541</v>
      </c>
      <c r="D41" s="1146"/>
      <c r="E41" s="1147"/>
      <c r="F41" s="36">
        <v>0.02</v>
      </c>
      <c r="G41" s="37">
        <v>0.03</v>
      </c>
      <c r="H41" s="37">
        <v>0.02</v>
      </c>
      <c r="I41" s="37">
        <v>0.01</v>
      </c>
      <c r="J41" s="38">
        <v>0.01</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xMn+r9iINcRX5IKircXvT8nqkdctf/qDw97tr4fxCrwvX7oXDQo7VYfMGuHTJ7ysBG7aDP3+MqPm21XHAfjFg==" saltValue="uLGtOZKKoA24IgKoCGNx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205</v>
      </c>
      <c r="L45" s="60">
        <v>227</v>
      </c>
      <c r="M45" s="60">
        <v>256</v>
      </c>
      <c r="N45" s="60">
        <v>269</v>
      </c>
      <c r="O45" s="61">
        <v>293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19</v>
      </c>
      <c r="L48" s="64">
        <v>24</v>
      </c>
      <c r="M48" s="64">
        <v>25</v>
      </c>
      <c r="N48" s="64">
        <v>27</v>
      </c>
      <c r="O48" s="65">
        <v>30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v>
      </c>
      <c r="L49" s="64">
        <v>19</v>
      </c>
      <c r="M49" s="64">
        <v>15</v>
      </c>
      <c r="N49" s="64">
        <v>10</v>
      </c>
      <c r="O49" s="65">
        <v>11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197</v>
      </c>
      <c r="L52" s="64">
        <v>211</v>
      </c>
      <c r="M52" s="64">
        <v>226</v>
      </c>
      <c r="N52" s="64">
        <v>233</v>
      </c>
      <c r="O52" s="65">
        <v>249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44</v>
      </c>
      <c r="L53" s="69">
        <v>59</v>
      </c>
      <c r="M53" s="69">
        <v>70</v>
      </c>
      <c r="N53" s="69">
        <v>73</v>
      </c>
      <c r="O53" s="70">
        <v>85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eXMI81hhc5obWfS/ijBVH0KU9RXsARhXgNYZTFqaFSD6eZrsAVG6bpbdaQivbT541BegbUZQTv4LnZEqoXrBQ==" saltValue="akLbDNHQS1FXtqw4rZt09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2935</v>
      </c>
      <c r="J41" s="356">
        <v>3444</v>
      </c>
      <c r="K41" s="356">
        <v>3389</v>
      </c>
      <c r="L41" s="356">
        <v>3413</v>
      </c>
      <c r="M41" s="357">
        <v>3485</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245</v>
      </c>
      <c r="J43" s="359">
        <v>225</v>
      </c>
      <c r="K43" s="359">
        <v>214</v>
      </c>
      <c r="L43" s="359">
        <v>218</v>
      </c>
      <c r="M43" s="360">
        <v>232</v>
      </c>
    </row>
    <row r="44" spans="2:13" ht="27.75" customHeight="1" x14ac:dyDescent="0.15">
      <c r="B44" s="1186"/>
      <c r="C44" s="1187"/>
      <c r="D44" s="106"/>
      <c r="E44" s="1192" t="s">
        <v>34</v>
      </c>
      <c r="F44" s="1192"/>
      <c r="G44" s="1192"/>
      <c r="H44" s="1193"/>
      <c r="I44" s="358">
        <v>147</v>
      </c>
      <c r="J44" s="359">
        <v>128</v>
      </c>
      <c r="K44" s="359">
        <v>120</v>
      </c>
      <c r="L44" s="359">
        <v>116</v>
      </c>
      <c r="M44" s="360">
        <v>110</v>
      </c>
    </row>
    <row r="45" spans="2:13" ht="27.75" customHeight="1" x14ac:dyDescent="0.15">
      <c r="B45" s="1186"/>
      <c r="C45" s="1187"/>
      <c r="D45" s="106"/>
      <c r="E45" s="1192" t="s">
        <v>35</v>
      </c>
      <c r="F45" s="1192"/>
      <c r="G45" s="1192"/>
      <c r="H45" s="1193"/>
      <c r="I45" s="358">
        <v>322</v>
      </c>
      <c r="J45" s="359">
        <v>278</v>
      </c>
      <c r="K45" s="359">
        <v>266</v>
      </c>
      <c r="L45" s="359">
        <v>260</v>
      </c>
      <c r="M45" s="360">
        <v>247</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2753</v>
      </c>
      <c r="J50" s="359">
        <v>2550</v>
      </c>
      <c r="K50" s="359">
        <v>2806</v>
      </c>
      <c r="L50" s="359">
        <v>3002</v>
      </c>
      <c r="M50" s="360">
        <v>2565</v>
      </c>
    </row>
    <row r="51" spans="2:13" ht="27.75" customHeight="1" x14ac:dyDescent="0.15">
      <c r="B51" s="1186"/>
      <c r="C51" s="1187"/>
      <c r="D51" s="106"/>
      <c r="E51" s="1192" t="s">
        <v>42</v>
      </c>
      <c r="F51" s="1192"/>
      <c r="G51" s="1192"/>
      <c r="H51" s="1193"/>
      <c r="I51" s="358">
        <v>47</v>
      </c>
      <c r="J51" s="359">
        <v>40</v>
      </c>
      <c r="K51" s="359">
        <v>36</v>
      </c>
      <c r="L51" s="359">
        <v>33</v>
      </c>
      <c r="M51" s="360">
        <v>32</v>
      </c>
    </row>
    <row r="52" spans="2:13" ht="27.75" customHeight="1" x14ac:dyDescent="0.15">
      <c r="B52" s="1188"/>
      <c r="C52" s="1189"/>
      <c r="D52" s="106"/>
      <c r="E52" s="1192" t="s">
        <v>43</v>
      </c>
      <c r="F52" s="1192"/>
      <c r="G52" s="1192"/>
      <c r="H52" s="1193"/>
      <c r="I52" s="358">
        <v>2546</v>
      </c>
      <c r="J52" s="359">
        <v>2887</v>
      </c>
      <c r="K52" s="359">
        <v>2823</v>
      </c>
      <c r="L52" s="359">
        <v>2837</v>
      </c>
      <c r="M52" s="360">
        <v>2899</v>
      </c>
    </row>
    <row r="53" spans="2:13" ht="27.75" customHeight="1" thickBot="1" x14ac:dyDescent="0.2">
      <c r="B53" s="1199" t="s">
        <v>19</v>
      </c>
      <c r="C53" s="1200"/>
      <c r="D53" s="110"/>
      <c r="E53" s="1201" t="s">
        <v>44</v>
      </c>
      <c r="F53" s="1201"/>
      <c r="G53" s="1201"/>
      <c r="H53" s="1202"/>
      <c r="I53" s="361">
        <v>-1697</v>
      </c>
      <c r="J53" s="362">
        <v>-1403</v>
      </c>
      <c r="K53" s="362">
        <v>-1676</v>
      </c>
      <c r="L53" s="362">
        <v>-1865</v>
      </c>
      <c r="M53" s="363">
        <v>-1422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wtaByVEn1FxevNcVQAfcCrTDy4+gB/epanXG0LL1UHHKMSi/M3KSqjaToldrOVIjByibrQoYzJrnWqIc50ptA==" saltValue="hF09YFR2LfgM7MnH/Mgz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1557</v>
      </c>
      <c r="G55" s="122">
        <v>1614</v>
      </c>
      <c r="H55" s="123">
        <v>1584</v>
      </c>
    </row>
    <row r="56" spans="2:8" ht="52.5" customHeight="1" x14ac:dyDescent="0.15">
      <c r="B56" s="124"/>
      <c r="C56" s="1213" t="s">
        <v>47</v>
      </c>
      <c r="D56" s="1213"/>
      <c r="E56" s="1214"/>
      <c r="F56" s="125">
        <v>124</v>
      </c>
      <c r="G56" s="125">
        <v>139</v>
      </c>
      <c r="H56" s="126">
        <v>145</v>
      </c>
    </row>
    <row r="57" spans="2:8" ht="53.25" customHeight="1" x14ac:dyDescent="0.15">
      <c r="B57" s="124"/>
      <c r="C57" s="1215" t="s">
        <v>48</v>
      </c>
      <c r="D57" s="1215"/>
      <c r="E57" s="1216"/>
      <c r="F57" s="127">
        <v>1064</v>
      </c>
      <c r="G57" s="127">
        <v>1187</v>
      </c>
      <c r="H57" s="128">
        <v>778</v>
      </c>
    </row>
    <row r="58" spans="2:8" ht="45.75" customHeight="1" x14ac:dyDescent="0.15">
      <c r="B58" s="129"/>
      <c r="C58" s="1203" t="s">
        <v>557</v>
      </c>
      <c r="D58" s="1204"/>
      <c r="E58" s="1205"/>
      <c r="F58" s="130">
        <v>257</v>
      </c>
      <c r="G58" s="130">
        <v>257</v>
      </c>
      <c r="H58" s="131">
        <v>258</v>
      </c>
    </row>
    <row r="59" spans="2:8" ht="45.75" customHeight="1" x14ac:dyDescent="0.15">
      <c r="B59" s="129"/>
      <c r="C59" s="1203" t="s">
        <v>558</v>
      </c>
      <c r="D59" s="1204"/>
      <c r="E59" s="1205"/>
      <c r="F59" s="130">
        <v>524</v>
      </c>
      <c r="G59" s="130">
        <v>604</v>
      </c>
      <c r="H59" s="131">
        <v>184</v>
      </c>
    </row>
    <row r="60" spans="2:8" ht="45.75" customHeight="1" x14ac:dyDescent="0.15">
      <c r="B60" s="129"/>
      <c r="C60" s="1203" t="s">
        <v>559</v>
      </c>
      <c r="D60" s="1204"/>
      <c r="E60" s="1205"/>
      <c r="F60" s="130">
        <v>50</v>
      </c>
      <c r="G60" s="130">
        <v>93</v>
      </c>
      <c r="H60" s="131">
        <v>121</v>
      </c>
    </row>
    <row r="61" spans="2:8" ht="45.75" customHeight="1" x14ac:dyDescent="0.15">
      <c r="B61" s="129"/>
      <c r="C61" s="1203" t="s">
        <v>560</v>
      </c>
      <c r="D61" s="1204"/>
      <c r="E61" s="1205"/>
      <c r="F61" s="130">
        <v>61</v>
      </c>
      <c r="G61" s="130">
        <v>61</v>
      </c>
      <c r="H61" s="131">
        <v>62</v>
      </c>
    </row>
    <row r="62" spans="2:8" ht="45.75" customHeight="1" thickBot="1" x14ac:dyDescent="0.2">
      <c r="B62" s="132"/>
      <c r="C62" s="1206" t="s">
        <v>561</v>
      </c>
      <c r="D62" s="1207"/>
      <c r="E62" s="1208"/>
      <c r="F62" s="133">
        <v>40</v>
      </c>
      <c r="G62" s="133">
        <v>44</v>
      </c>
      <c r="H62" s="134">
        <v>44</v>
      </c>
    </row>
    <row r="63" spans="2:8" ht="52.5" customHeight="1" thickBot="1" x14ac:dyDescent="0.2">
      <c r="B63" s="135"/>
      <c r="C63" s="1209" t="s">
        <v>49</v>
      </c>
      <c r="D63" s="1209"/>
      <c r="E63" s="1210"/>
      <c r="F63" s="136">
        <v>2744</v>
      </c>
      <c r="G63" s="136">
        <v>2940</v>
      </c>
      <c r="H63" s="137">
        <v>2507</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sheetData>
  <sheetProtection algorithmName="SHA-512" hashValue="jUtr2sxF3IdkKOYDhs9GdKVt7iHCxERTNkTPbSf/ryWroCh9DlMTHBtn9djjAHxOmjJssk9oL1DDbY0ur3SEhA==" saltValue="IN1FXzm0qC8IYYwDNjWH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1211561</v>
      </c>
      <c r="E3" s="156"/>
      <c r="F3" s="157">
        <v>316937</v>
      </c>
      <c r="G3" s="158"/>
      <c r="H3" s="159"/>
    </row>
    <row r="4" spans="1:8" x14ac:dyDescent="0.15">
      <c r="A4" s="160"/>
      <c r="B4" s="161"/>
      <c r="C4" s="162"/>
      <c r="D4" s="163">
        <v>1087162</v>
      </c>
      <c r="E4" s="164"/>
      <c r="F4" s="165">
        <v>199150</v>
      </c>
      <c r="G4" s="166"/>
      <c r="H4" s="167"/>
    </row>
    <row r="5" spans="1:8" x14ac:dyDescent="0.15">
      <c r="A5" s="148" t="s">
        <v>521</v>
      </c>
      <c r="B5" s="153"/>
      <c r="C5" s="154"/>
      <c r="D5" s="155">
        <v>1348276</v>
      </c>
      <c r="E5" s="156"/>
      <c r="F5" s="157">
        <v>332350</v>
      </c>
      <c r="G5" s="158"/>
      <c r="H5" s="159"/>
    </row>
    <row r="6" spans="1:8" x14ac:dyDescent="0.15">
      <c r="A6" s="160"/>
      <c r="B6" s="161"/>
      <c r="C6" s="162"/>
      <c r="D6" s="163">
        <v>1088308</v>
      </c>
      <c r="E6" s="164"/>
      <c r="F6" s="165">
        <v>200453</v>
      </c>
      <c r="G6" s="166"/>
      <c r="H6" s="167"/>
    </row>
    <row r="7" spans="1:8" x14ac:dyDescent="0.15">
      <c r="A7" s="148" t="s">
        <v>522</v>
      </c>
      <c r="B7" s="153"/>
      <c r="C7" s="154"/>
      <c r="D7" s="155">
        <v>388345</v>
      </c>
      <c r="E7" s="156"/>
      <c r="F7" s="157">
        <v>362690</v>
      </c>
      <c r="G7" s="158"/>
      <c r="H7" s="159"/>
    </row>
    <row r="8" spans="1:8" x14ac:dyDescent="0.15">
      <c r="A8" s="160"/>
      <c r="B8" s="161"/>
      <c r="C8" s="162"/>
      <c r="D8" s="163">
        <v>186887</v>
      </c>
      <c r="E8" s="164"/>
      <c r="F8" s="165">
        <v>172580</v>
      </c>
      <c r="G8" s="166"/>
      <c r="H8" s="167"/>
    </row>
    <row r="9" spans="1:8" x14ac:dyDescent="0.15">
      <c r="A9" s="148" t="s">
        <v>523</v>
      </c>
      <c r="B9" s="153"/>
      <c r="C9" s="154"/>
      <c r="D9" s="155">
        <v>495590</v>
      </c>
      <c r="E9" s="156"/>
      <c r="F9" s="157">
        <v>296093</v>
      </c>
      <c r="G9" s="158"/>
      <c r="H9" s="159"/>
    </row>
    <row r="10" spans="1:8" x14ac:dyDescent="0.15">
      <c r="A10" s="160"/>
      <c r="B10" s="161"/>
      <c r="C10" s="162"/>
      <c r="D10" s="163">
        <v>345393</v>
      </c>
      <c r="E10" s="164"/>
      <c r="F10" s="165">
        <v>140545</v>
      </c>
      <c r="G10" s="166"/>
      <c r="H10" s="167"/>
    </row>
    <row r="11" spans="1:8" x14ac:dyDescent="0.15">
      <c r="A11" s="148" t="s">
        <v>524</v>
      </c>
      <c r="B11" s="153"/>
      <c r="C11" s="154"/>
      <c r="D11" s="155">
        <v>1225552</v>
      </c>
      <c r="E11" s="156"/>
      <c r="F11" s="157">
        <v>308655</v>
      </c>
      <c r="G11" s="158"/>
      <c r="H11" s="159"/>
    </row>
    <row r="12" spans="1:8" x14ac:dyDescent="0.15">
      <c r="A12" s="160"/>
      <c r="B12" s="161"/>
      <c r="C12" s="168"/>
      <c r="D12" s="163">
        <v>986460</v>
      </c>
      <c r="E12" s="164"/>
      <c r="F12" s="165">
        <v>169887</v>
      </c>
      <c r="G12" s="166"/>
      <c r="H12" s="167"/>
    </row>
    <row r="13" spans="1:8" x14ac:dyDescent="0.15">
      <c r="A13" s="148"/>
      <c r="B13" s="153"/>
      <c r="C13" s="169"/>
      <c r="D13" s="170">
        <v>933865</v>
      </c>
      <c r="E13" s="171"/>
      <c r="F13" s="172">
        <v>323345</v>
      </c>
      <c r="G13" s="173"/>
      <c r="H13" s="159"/>
    </row>
    <row r="14" spans="1:8" x14ac:dyDescent="0.15">
      <c r="A14" s="160"/>
      <c r="B14" s="161"/>
      <c r="C14" s="162"/>
      <c r="D14" s="163">
        <v>738842</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10.24</v>
      </c>
      <c r="C19" s="174">
        <f>ROUND(VALUE(SUBSTITUTE(実質収支比率等に係る経年分析!G$48,"▲","-")),2)</f>
        <v>9.6199999999999992</v>
      </c>
      <c r="D19" s="174">
        <f>ROUND(VALUE(SUBSTITUTE(実質収支比率等に係る経年分析!H$48,"▲","-")),2)</f>
        <v>7.32</v>
      </c>
      <c r="E19" s="174">
        <f>ROUND(VALUE(SUBSTITUTE(実質収支比率等に係る経年分析!I$48,"▲","-")),2)</f>
        <v>6.31</v>
      </c>
      <c r="F19" s="174">
        <f>ROUND(VALUE(SUBSTITUTE(実質収支比率等に係る経年分析!J$48,"▲","-")),2)</f>
        <v>9.01</v>
      </c>
    </row>
    <row r="20" spans="1:11" x14ac:dyDescent="0.15">
      <c r="A20" s="174" t="s">
        <v>53</v>
      </c>
      <c r="B20" s="174">
        <f>ROUND(VALUE(SUBSTITUTE(実質収支比率等に係る経年分析!F$47,"▲","-")),2)</f>
        <v>184.21</v>
      </c>
      <c r="C20" s="174">
        <f>ROUND(VALUE(SUBSTITUTE(実質収支比率等に係る経年分析!G$47,"▲","-")),2)</f>
        <v>143.38999999999999</v>
      </c>
      <c r="D20" s="174">
        <f>ROUND(VALUE(SUBSTITUTE(実質収支比率等に係る経年分析!H$47,"▲","-")),2)</f>
        <v>129.30000000000001</v>
      </c>
      <c r="E20" s="174">
        <f>ROUND(VALUE(SUBSTITUTE(実質収支比率等に係る経年分析!I$47,"▲","-")),2)</f>
        <v>136.72999999999999</v>
      </c>
      <c r="F20" s="174">
        <f>ROUND(VALUE(SUBSTITUTE(実質収支比率等に係る経年分析!J$47,"▲","-")),2)</f>
        <v>131.94</v>
      </c>
    </row>
    <row r="21" spans="1:11" x14ac:dyDescent="0.15">
      <c r="A21" s="174" t="s">
        <v>54</v>
      </c>
      <c r="B21" s="174">
        <f>IF(ISNUMBER(VALUE(SUBSTITUTE(実質収支比率等に係る経年分析!F$49,"▲","-"))),ROUND(VALUE(SUBSTITUTE(実質収支比率等に係る経年分析!F$49,"▲","-")),2),NA())</f>
        <v>-4.3</v>
      </c>
      <c r="C21" s="174">
        <f>IF(ISNUMBER(VALUE(SUBSTITUTE(実質収支比率等に係る経年分析!G$49,"▲","-"))),ROUND(VALUE(SUBSTITUTE(実質収支比率等に係る経年分析!G$49,"▲","-")),2),NA())</f>
        <v>-28.21</v>
      </c>
      <c r="D21" s="174">
        <f>IF(ISNUMBER(VALUE(SUBSTITUTE(実質収支比率等に係る経年分析!H$49,"▲","-"))),ROUND(VALUE(SUBSTITUTE(実質収支比率等に係る経年分析!H$49,"▲","-")),2),NA())</f>
        <v>4.07</v>
      </c>
      <c r="E21" s="174">
        <f>IF(ISNUMBER(VALUE(SUBSTITUTE(実質収支比率等に係る経年分析!I$49,"▲","-"))),ROUND(VALUE(SUBSTITUTE(実質収支比率等に係る経年分析!I$49,"▲","-")),2),NA())</f>
        <v>3.74</v>
      </c>
      <c r="F21" s="174">
        <f>IF(ISNUMBER(VALUE(SUBSTITUTE(実質収支比率等に係る経年分析!J$49,"▲","-"))),ROUND(VALUE(SUBSTITUTE(実質収支比率等に係る経年分析!J$49,"▲","-")),2),NA())</f>
        <v>0.28999999999999998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池の平公園管理運営特別会計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国民健康保険事業会計（事業勘定）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スポーツ公園管理運営特別会計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0.38</v>
      </c>
    </row>
    <row r="34" spans="1:16" x14ac:dyDescent="0.15">
      <c r="A34" s="175" t="str">
        <f>IF(連結実質赤字比率に係る赤字・黒字の構成分析!C$36="",NA(),連結実質赤字比率に係る赤字・黒字の構成分析!C$36)</f>
        <v>国民健康保険事業会計（直診勘定）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0.71</v>
      </c>
    </row>
    <row r="35" spans="1:16" x14ac:dyDescent="0.15">
      <c r="A35" s="175" t="str">
        <f>IF(連結実質赤字比率に係る赤字・黒字の構成分析!C$35="",NA(),連結実質赤字比率に係る赤字・黒字の構成分析!C$35)</f>
        <v>介護保険事業会計（保険事業勘定）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8.8000000000000007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197</v>
      </c>
      <c r="E42" s="176"/>
      <c r="F42" s="176"/>
      <c r="G42" s="176">
        <f>'実質公債費比率（分子）の構造'!L$52</f>
        <v>211</v>
      </c>
      <c r="H42" s="176"/>
      <c r="I42" s="176"/>
      <c r="J42" s="176">
        <f>'実質公債費比率（分子）の構造'!M$52</f>
        <v>226</v>
      </c>
      <c r="K42" s="176"/>
      <c r="L42" s="176"/>
      <c r="M42" s="176">
        <f>'実質公債費比率（分子）の構造'!N$52</f>
        <v>233</v>
      </c>
      <c r="N42" s="176"/>
      <c r="O42" s="176"/>
      <c r="P42" s="176">
        <f>'実質公債費比率（分子）の構造'!O$52</f>
        <v>249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17</v>
      </c>
      <c r="C45" s="176"/>
      <c r="D45" s="176"/>
      <c r="E45" s="176">
        <f>'実質公債費比率（分子）の構造'!L$49</f>
        <v>19</v>
      </c>
      <c r="F45" s="176"/>
      <c r="G45" s="176"/>
      <c r="H45" s="176">
        <f>'実質公債費比率（分子）の構造'!M$49</f>
        <v>15</v>
      </c>
      <c r="I45" s="176"/>
      <c r="J45" s="176"/>
      <c r="K45" s="176">
        <f>'実質公債費比率（分子）の構造'!N$49</f>
        <v>10</v>
      </c>
      <c r="L45" s="176"/>
      <c r="M45" s="176"/>
      <c r="N45" s="176">
        <f>'実質公債費比率（分子）の構造'!O$49</f>
        <v>11</v>
      </c>
      <c r="O45" s="176"/>
      <c r="P45" s="176"/>
    </row>
    <row r="46" spans="1:16" x14ac:dyDescent="0.15">
      <c r="A46" s="176" t="s">
        <v>64</v>
      </c>
      <c r="B46" s="176">
        <f>'実質公債費比率（分子）の構造'!K$48</f>
        <v>19</v>
      </c>
      <c r="C46" s="176"/>
      <c r="D46" s="176"/>
      <c r="E46" s="176">
        <f>'実質公債費比率（分子）の構造'!L$48</f>
        <v>24</v>
      </c>
      <c r="F46" s="176"/>
      <c r="G46" s="176"/>
      <c r="H46" s="176">
        <f>'実質公債費比率（分子）の構造'!M$48</f>
        <v>25</v>
      </c>
      <c r="I46" s="176"/>
      <c r="J46" s="176"/>
      <c r="K46" s="176">
        <f>'実質公債費比率（分子）の構造'!N$48</f>
        <v>27</v>
      </c>
      <c r="L46" s="176"/>
      <c r="M46" s="176"/>
      <c r="N46" s="176">
        <f>'実質公債費比率（分子）の構造'!O$48</f>
        <v>30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205</v>
      </c>
      <c r="C49" s="176"/>
      <c r="D49" s="176"/>
      <c r="E49" s="176">
        <f>'実質公債費比率（分子）の構造'!L$45</f>
        <v>227</v>
      </c>
      <c r="F49" s="176"/>
      <c r="G49" s="176"/>
      <c r="H49" s="176">
        <f>'実質公債費比率（分子）の構造'!M$45</f>
        <v>256</v>
      </c>
      <c r="I49" s="176"/>
      <c r="J49" s="176"/>
      <c r="K49" s="176">
        <f>'実質公債費比率（分子）の構造'!N$45</f>
        <v>269</v>
      </c>
      <c r="L49" s="176"/>
      <c r="M49" s="176"/>
      <c r="N49" s="176">
        <f>'実質公債費比率（分子）の構造'!O$45</f>
        <v>293</v>
      </c>
      <c r="O49" s="176"/>
      <c r="P49" s="176"/>
    </row>
    <row r="50" spans="1:16" x14ac:dyDescent="0.15">
      <c r="A50" s="176" t="s">
        <v>67</v>
      </c>
      <c r="B50" s="176" t="e">
        <f>NA()</f>
        <v>#N/A</v>
      </c>
      <c r="C50" s="176">
        <f>IF(ISNUMBER('実質公債費比率（分子）の構造'!K$53),'実質公債費比率（分子）の構造'!K$53,NA())</f>
        <v>44</v>
      </c>
      <c r="D50" s="176" t="e">
        <f>NA()</f>
        <v>#N/A</v>
      </c>
      <c r="E50" s="176" t="e">
        <f>NA()</f>
        <v>#N/A</v>
      </c>
      <c r="F50" s="176">
        <f>IF(ISNUMBER('実質公債費比率（分子）の構造'!L$53),'実質公債費比率（分子）の構造'!L$53,NA())</f>
        <v>59</v>
      </c>
      <c r="G50" s="176" t="e">
        <f>NA()</f>
        <v>#N/A</v>
      </c>
      <c r="H50" s="176" t="e">
        <f>NA()</f>
        <v>#N/A</v>
      </c>
      <c r="I50" s="176">
        <f>IF(ISNUMBER('実質公債費比率（分子）の構造'!M$53),'実質公債費比率（分子）の構造'!M$53,NA())</f>
        <v>70</v>
      </c>
      <c r="J50" s="176" t="e">
        <f>NA()</f>
        <v>#N/A</v>
      </c>
      <c r="K50" s="176" t="e">
        <f>NA()</f>
        <v>#N/A</v>
      </c>
      <c r="L50" s="176">
        <f>IF(ISNUMBER('実質公債費比率（分子）の構造'!N$53),'実質公債費比率（分子）の構造'!N$53,NA())</f>
        <v>73</v>
      </c>
      <c r="M50" s="176" t="e">
        <f>NA()</f>
        <v>#N/A</v>
      </c>
      <c r="N50" s="176" t="e">
        <f>NA()</f>
        <v>#N/A</v>
      </c>
      <c r="O50" s="176">
        <f>IF(ISNUMBER('実質公債費比率（分子）の構造'!O$53),'実質公債費比率（分子）の構造'!O$53,NA())</f>
        <v>85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2546</v>
      </c>
      <c r="E56" s="175"/>
      <c r="F56" s="175"/>
      <c r="G56" s="175">
        <f>'将来負担比率（分子）の構造'!J$52</f>
        <v>2887</v>
      </c>
      <c r="H56" s="175"/>
      <c r="I56" s="175"/>
      <c r="J56" s="175">
        <f>'将来負担比率（分子）の構造'!K$52</f>
        <v>2823</v>
      </c>
      <c r="K56" s="175"/>
      <c r="L56" s="175"/>
      <c r="M56" s="175">
        <f>'将来負担比率（分子）の構造'!L$52</f>
        <v>2837</v>
      </c>
      <c r="N56" s="175"/>
      <c r="O56" s="175"/>
      <c r="P56" s="175">
        <f>'将来負担比率（分子）の構造'!M$52</f>
        <v>2899</v>
      </c>
    </row>
    <row r="57" spans="1:16" x14ac:dyDescent="0.15">
      <c r="A57" s="175" t="s">
        <v>42</v>
      </c>
      <c r="B57" s="175"/>
      <c r="C57" s="175"/>
      <c r="D57" s="175">
        <f>'将来負担比率（分子）の構造'!I$51</f>
        <v>47</v>
      </c>
      <c r="E57" s="175"/>
      <c r="F57" s="175"/>
      <c r="G57" s="175">
        <f>'将来負担比率（分子）の構造'!J$51</f>
        <v>40</v>
      </c>
      <c r="H57" s="175"/>
      <c r="I57" s="175"/>
      <c r="J57" s="175">
        <f>'将来負担比率（分子）の構造'!K$51</f>
        <v>36</v>
      </c>
      <c r="K57" s="175"/>
      <c r="L57" s="175"/>
      <c r="M57" s="175">
        <f>'将来負担比率（分子）の構造'!L$51</f>
        <v>33</v>
      </c>
      <c r="N57" s="175"/>
      <c r="O57" s="175"/>
      <c r="P57" s="175">
        <f>'将来負担比率（分子）の構造'!M$51</f>
        <v>32</v>
      </c>
    </row>
    <row r="58" spans="1:16" x14ac:dyDescent="0.15">
      <c r="A58" s="175" t="s">
        <v>41</v>
      </c>
      <c r="B58" s="175"/>
      <c r="C58" s="175"/>
      <c r="D58" s="175">
        <f>'将来負担比率（分子）の構造'!I$50</f>
        <v>2753</v>
      </c>
      <c r="E58" s="175"/>
      <c r="F58" s="175"/>
      <c r="G58" s="175">
        <f>'将来負担比率（分子）の構造'!J$50</f>
        <v>2550</v>
      </c>
      <c r="H58" s="175"/>
      <c r="I58" s="175"/>
      <c r="J58" s="175">
        <f>'将来負担比率（分子）の構造'!K$50</f>
        <v>2806</v>
      </c>
      <c r="K58" s="175"/>
      <c r="L58" s="175"/>
      <c r="M58" s="175">
        <f>'将来負担比率（分子）の構造'!L$50</f>
        <v>3002</v>
      </c>
      <c r="N58" s="175"/>
      <c r="O58" s="175"/>
      <c r="P58" s="175">
        <f>'将来負担比率（分子）の構造'!M$50</f>
        <v>2565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322</v>
      </c>
      <c r="C62" s="175"/>
      <c r="D62" s="175"/>
      <c r="E62" s="175">
        <f>'将来負担比率（分子）の構造'!J$45</f>
        <v>278</v>
      </c>
      <c r="F62" s="175"/>
      <c r="G62" s="175"/>
      <c r="H62" s="175">
        <f>'将来負担比率（分子）の構造'!K$45</f>
        <v>266</v>
      </c>
      <c r="I62" s="175"/>
      <c r="J62" s="175"/>
      <c r="K62" s="175">
        <f>'将来負担比率（分子）の構造'!L$45</f>
        <v>260</v>
      </c>
      <c r="L62" s="175"/>
      <c r="M62" s="175"/>
      <c r="N62" s="175">
        <f>'将来負担比率（分子）の構造'!M$45</f>
        <v>247</v>
      </c>
      <c r="O62" s="175"/>
      <c r="P62" s="175"/>
    </row>
    <row r="63" spans="1:16" x14ac:dyDescent="0.15">
      <c r="A63" s="175" t="s">
        <v>34</v>
      </c>
      <c r="B63" s="175">
        <f>'将来負担比率（分子）の構造'!I$44</f>
        <v>147</v>
      </c>
      <c r="C63" s="175"/>
      <c r="D63" s="175"/>
      <c r="E63" s="175">
        <f>'将来負担比率（分子）の構造'!J$44</f>
        <v>128</v>
      </c>
      <c r="F63" s="175"/>
      <c r="G63" s="175"/>
      <c r="H63" s="175">
        <f>'将来負担比率（分子）の構造'!K$44</f>
        <v>120</v>
      </c>
      <c r="I63" s="175"/>
      <c r="J63" s="175"/>
      <c r="K63" s="175">
        <f>'将来負担比率（分子）の構造'!L$44</f>
        <v>116</v>
      </c>
      <c r="L63" s="175"/>
      <c r="M63" s="175"/>
      <c r="N63" s="175">
        <f>'将来負担比率（分子）の構造'!M$44</f>
        <v>110</v>
      </c>
      <c r="O63" s="175"/>
      <c r="P63" s="175"/>
    </row>
    <row r="64" spans="1:16" x14ac:dyDescent="0.15">
      <c r="A64" s="175" t="s">
        <v>33</v>
      </c>
      <c r="B64" s="175">
        <f>'将来負担比率（分子）の構造'!I$43</f>
        <v>245</v>
      </c>
      <c r="C64" s="175"/>
      <c r="D64" s="175"/>
      <c r="E64" s="175">
        <f>'将来負担比率（分子）の構造'!J$43</f>
        <v>225</v>
      </c>
      <c r="F64" s="175"/>
      <c r="G64" s="175"/>
      <c r="H64" s="175">
        <f>'将来負担比率（分子）の構造'!K$43</f>
        <v>214</v>
      </c>
      <c r="I64" s="175"/>
      <c r="J64" s="175"/>
      <c r="K64" s="175">
        <f>'将来負担比率（分子）の構造'!L$43</f>
        <v>218</v>
      </c>
      <c r="L64" s="175"/>
      <c r="M64" s="175"/>
      <c r="N64" s="175">
        <f>'将来負担比率（分子）の構造'!M$43</f>
        <v>232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2935</v>
      </c>
      <c r="C66" s="175"/>
      <c r="D66" s="175"/>
      <c r="E66" s="175">
        <f>'将来負担比率（分子）の構造'!J$41</f>
        <v>3444</v>
      </c>
      <c r="F66" s="175"/>
      <c r="G66" s="175"/>
      <c r="H66" s="175">
        <f>'将来負担比率（分子）の構造'!K$41</f>
        <v>3389</v>
      </c>
      <c r="I66" s="175"/>
      <c r="J66" s="175"/>
      <c r="K66" s="175">
        <f>'将来負担比率（分子）の構造'!L$41</f>
        <v>3413</v>
      </c>
      <c r="L66" s="175"/>
      <c r="M66" s="175"/>
      <c r="N66" s="175">
        <f>'将来負担比率（分子）の構造'!M$41</f>
        <v>3485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1557</v>
      </c>
      <c r="C72" s="179">
        <f>基金残高に係る経年分析!G55</f>
        <v>1614</v>
      </c>
      <c r="D72" s="179">
        <f>基金残高に係る経年分析!H55</f>
        <v>1584</v>
      </c>
    </row>
    <row r="73" spans="1:16" x14ac:dyDescent="0.15">
      <c r="A73" s="178" t="s">
        <v>74</v>
      </c>
      <c r="B73" s="179">
        <f>基金残高に係る経年分析!F56</f>
        <v>124</v>
      </c>
      <c r="C73" s="179">
        <f>基金残高に係る経年分析!G56</f>
        <v>139</v>
      </c>
      <c r="D73" s="179">
        <f>基金残高に係る経年分析!H56</f>
        <v>145</v>
      </c>
    </row>
    <row r="74" spans="1:16" x14ac:dyDescent="0.15">
      <c r="A74" s="178" t="s">
        <v>75</v>
      </c>
      <c r="B74" s="179">
        <f>基金残高に係る経年分析!F57</f>
        <v>1064</v>
      </c>
      <c r="C74" s="179">
        <f>基金残高に係る経年分析!G57</f>
        <v>1187</v>
      </c>
      <c r="D74" s="179">
        <f>基金残高に係る経年分析!H57</f>
        <v>778</v>
      </c>
    </row>
  </sheetData>
  <sheetProtection algorithmName="SHA-512" hashValue="sssWlakyVHl4kIcnk+RVIWn4F2qBwSjHBWV6/jWovir9vsWpYwKG3//EgoacS+CxrWtpeNjDxzFhfj+4rXCgNA==" saltValue="+By96cmoYvQmXgMT535/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b0202</cp:lastModifiedBy>
  <cp:lastPrinted>2025-03-13T13:28:48Z</cp:lastPrinted>
  <dcterms:created xsi:type="dcterms:W3CDTF">2025-02-19T03:51:16Z</dcterms:created>
  <dcterms:modified xsi:type="dcterms:W3CDTF">2025-03-13T13:30:38Z</dcterms:modified>
  <cp:category/>
</cp:coreProperties>
</file>